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CALENDARIO DE DIFUSIÓN\2026\01-ENERO\MIGRACION\01-ENERO\"/>
    </mc:Choice>
  </mc:AlternateContent>
  <bookViews>
    <workbookView xWindow="0" yWindow="0" windowWidth="21600" windowHeight="9735"/>
  </bookViews>
  <sheets>
    <sheet name="VISITANTES " sheetId="2" r:id="rId1"/>
  </sheets>
  <definedNames>
    <definedName name="_xlnm.Print_Titles" localSheetId="0">'VISITANTES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9" i="2" l="1"/>
  <c r="E206" i="2"/>
  <c r="E194" i="2"/>
  <c r="E189" i="2"/>
  <c r="E186" i="2"/>
  <c r="E182" i="2"/>
  <c r="E181" i="2"/>
  <c r="E180" i="2"/>
  <c r="E179" i="2"/>
  <c r="E176" i="2"/>
  <c r="E175" i="2"/>
  <c r="E174" i="2"/>
  <c r="E173" i="2"/>
  <c r="E172" i="2"/>
  <c r="E171" i="2"/>
  <c r="E169" i="2"/>
  <c r="E166" i="2"/>
  <c r="E165" i="2"/>
  <c r="E163" i="2"/>
  <c r="E162" i="2"/>
  <c r="E152" i="2"/>
  <c r="E151" i="2"/>
  <c r="E146" i="2"/>
  <c r="E145" i="2"/>
  <c r="E144" i="2"/>
  <c r="E143" i="2"/>
  <c r="E142" i="2"/>
  <c r="E141" i="2"/>
  <c r="E140" i="2"/>
  <c r="E139" i="2"/>
  <c r="E138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2" i="2"/>
  <c r="E121" i="2"/>
  <c r="E120" i="2"/>
  <c r="E117" i="2"/>
  <c r="E116" i="2"/>
  <c r="E115" i="2"/>
  <c r="E114" i="2"/>
  <c r="E113" i="2"/>
  <c r="E112" i="2"/>
  <c r="E111" i="2"/>
  <c r="E110" i="2"/>
  <c r="E107" i="2"/>
  <c r="E104" i="2"/>
  <c r="E103" i="2"/>
  <c r="E101" i="2"/>
  <c r="E100" i="2"/>
  <c r="E99" i="2"/>
  <c r="E98" i="2"/>
  <c r="E97" i="2"/>
  <c r="E96" i="2"/>
  <c r="E94" i="2"/>
  <c r="E93" i="2"/>
  <c r="E92" i="2"/>
  <c r="E91" i="2"/>
  <c r="E90" i="2"/>
  <c r="E89" i="2"/>
  <c r="E88" i="2"/>
  <c r="E87" i="2"/>
  <c r="E85" i="2"/>
  <c r="E84" i="2"/>
  <c r="E83" i="2"/>
  <c r="E82" i="2"/>
  <c r="E81" i="2"/>
  <c r="E80" i="2"/>
  <c r="E79" i="2"/>
  <c r="E78" i="2"/>
  <c r="E77" i="2"/>
  <c r="E76" i="2"/>
  <c r="E75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1" i="2"/>
  <c r="E40" i="2"/>
  <c r="E39" i="2"/>
  <c r="E38" i="2"/>
  <c r="E37" i="2"/>
  <c r="E36" i="2"/>
  <c r="E35" i="2"/>
  <c r="E34" i="2"/>
  <c r="E33" i="2"/>
  <c r="E32" i="2"/>
  <c r="E30" i="2"/>
  <c r="E29" i="2"/>
  <c r="E28" i="2"/>
  <c r="E26" i="2"/>
  <c r="E25" i="2"/>
  <c r="E24" i="2"/>
  <c r="E23" i="2"/>
  <c r="E22" i="2"/>
  <c r="E21" i="2"/>
  <c r="E20" i="2"/>
  <c r="E19" i="2"/>
  <c r="E18" i="2"/>
  <c r="E17" i="2"/>
  <c r="E16" i="2"/>
  <c r="E15" i="2"/>
  <c r="D119" i="2" l="1"/>
  <c r="E119" i="2" s="1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7" i="2"/>
  <c r="D138" i="2"/>
  <c r="D139" i="2"/>
  <c r="D140" i="2"/>
  <c r="D141" i="2"/>
  <c r="D142" i="2"/>
  <c r="D143" i="2"/>
  <c r="D144" i="2"/>
  <c r="D145" i="2"/>
  <c r="D146" i="2"/>
  <c r="D147" i="2"/>
  <c r="E147" i="2" s="1"/>
  <c r="D148" i="2"/>
  <c r="E148" i="2" s="1"/>
  <c r="D149" i="2"/>
  <c r="E149" i="2" s="1"/>
  <c r="D150" i="2"/>
  <c r="E150" i="2" s="1"/>
  <c r="D151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202" i="2"/>
  <c r="E202" i="2" s="1"/>
  <c r="D203" i="2"/>
  <c r="E203" i="2" s="1"/>
  <c r="D204" i="2"/>
  <c r="D205" i="2"/>
  <c r="D157" i="2"/>
  <c r="E157" i="2" s="1"/>
  <c r="D158" i="2"/>
  <c r="E158" i="2" s="1"/>
  <c r="D159" i="2"/>
  <c r="E159" i="2" s="1"/>
  <c r="D160" i="2"/>
  <c r="E160" i="2" s="1"/>
  <c r="D161" i="2"/>
  <c r="E161" i="2" s="1"/>
  <c r="D162" i="2"/>
  <c r="D163" i="2"/>
  <c r="D164" i="2"/>
  <c r="E164" i="2" s="1"/>
  <c r="D165" i="2"/>
  <c r="D166" i="2"/>
  <c r="D167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E183" i="2" s="1"/>
  <c r="D184" i="2"/>
  <c r="E184" i="2" s="1"/>
  <c r="D185" i="2"/>
  <c r="E185" i="2" s="1"/>
  <c r="D186" i="2"/>
  <c r="D187" i="2"/>
  <c r="E187" i="2" s="1"/>
  <c r="D188" i="2"/>
  <c r="D189" i="2"/>
  <c r="D190" i="2"/>
  <c r="D191" i="2"/>
  <c r="E191" i="2" s="1"/>
  <c r="D192" i="2"/>
  <c r="D193" i="2"/>
  <c r="E193" i="2" s="1"/>
  <c r="D194" i="2"/>
  <c r="D195" i="2"/>
  <c r="D196" i="2"/>
  <c r="E196" i="2" s="1"/>
  <c r="D197" i="2"/>
  <c r="E197" i="2" s="1"/>
  <c r="D198" i="2"/>
  <c r="D199" i="2"/>
  <c r="E199" i="2" s="1"/>
  <c r="D200" i="2"/>
  <c r="E200" i="2" s="1"/>
  <c r="D31" i="2"/>
  <c r="E31" i="2" s="1"/>
  <c r="D32" i="2"/>
  <c r="D33" i="2"/>
  <c r="D34" i="2"/>
  <c r="D35" i="2"/>
  <c r="D36" i="2"/>
  <c r="D37" i="2"/>
  <c r="D38" i="2"/>
  <c r="D39" i="2"/>
  <c r="D40" i="2"/>
  <c r="D41" i="2"/>
  <c r="D42" i="2"/>
  <c r="D15" i="2"/>
  <c r="D206" i="2" l="1"/>
  <c r="D207" i="2"/>
  <c r="D208" i="2"/>
  <c r="D209" i="2"/>
  <c r="G152" i="2"/>
  <c r="F152" i="2"/>
  <c r="D95" i="2"/>
  <c r="E95" i="2" s="1"/>
  <c r="D156" i="2" l="1"/>
  <c r="F101" i="2"/>
  <c r="G101" i="2"/>
  <c r="C56" i="2"/>
  <c r="G13" i="2"/>
  <c r="F13" i="2"/>
  <c r="C101" i="2" l="1"/>
  <c r="D14" i="2" l="1"/>
  <c r="D16" i="2"/>
  <c r="D17" i="2"/>
  <c r="D19" i="2"/>
  <c r="D20" i="2"/>
  <c r="D21" i="2"/>
  <c r="D22" i="2"/>
  <c r="D23" i="2"/>
  <c r="D24" i="2"/>
  <c r="D26" i="2"/>
  <c r="D28" i="2"/>
  <c r="D29" i="2"/>
  <c r="D30" i="2"/>
  <c r="D44" i="2"/>
  <c r="D45" i="2"/>
  <c r="D46" i="2"/>
  <c r="D47" i="2"/>
  <c r="D48" i="2"/>
  <c r="D49" i="2"/>
  <c r="D50" i="2"/>
  <c r="D51" i="2"/>
  <c r="D52" i="2"/>
  <c r="D53" i="2"/>
  <c r="D54" i="2"/>
  <c r="D55" i="2"/>
  <c r="D57" i="2"/>
  <c r="D58" i="2"/>
  <c r="D59" i="2"/>
  <c r="D60" i="2"/>
  <c r="D61" i="2"/>
  <c r="D62" i="2"/>
  <c r="D63" i="2"/>
  <c r="D65" i="2"/>
  <c r="D66" i="2"/>
  <c r="D67" i="2"/>
  <c r="D68" i="2"/>
  <c r="D69" i="2"/>
  <c r="D70" i="2"/>
  <c r="D71" i="2"/>
  <c r="D72" i="2"/>
  <c r="D73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6" i="2"/>
  <c r="D97" i="2"/>
  <c r="D98" i="2"/>
  <c r="D99" i="2"/>
  <c r="D100" i="2"/>
  <c r="D102" i="2"/>
  <c r="D103" i="2"/>
  <c r="D104" i="2"/>
  <c r="D153" i="2"/>
  <c r="D154" i="2"/>
  <c r="E154" i="2" s="1"/>
  <c r="D155" i="2"/>
  <c r="E155" i="2" s="1"/>
  <c r="C201" i="2"/>
  <c r="G201" i="2"/>
  <c r="F201" i="2"/>
  <c r="D152" i="2" l="1"/>
  <c r="D101" i="2"/>
  <c r="D13" i="2"/>
  <c r="G56" i="2" l="1"/>
  <c r="G43" i="2"/>
  <c r="G25" i="2"/>
  <c r="G18" i="2"/>
  <c r="C152" i="2" l="1"/>
  <c r="D64" i="2"/>
  <c r="F56" i="2"/>
  <c r="F43" i="2"/>
  <c r="C43" i="2"/>
  <c r="D27" i="2"/>
  <c r="F25" i="2"/>
  <c r="C25" i="2"/>
  <c r="F18" i="2"/>
  <c r="C18" i="2"/>
  <c r="C13" i="2"/>
  <c r="E13" i="2" s="1"/>
  <c r="D25" i="2" l="1"/>
  <c r="D201" i="2"/>
  <c r="E201" i="2" s="1"/>
  <c r="D56" i="2"/>
  <c r="F12" i="2"/>
  <c r="D18" i="2"/>
  <c r="D43" i="2"/>
  <c r="G12" i="2"/>
  <c r="D12" i="2" l="1"/>
  <c r="C12" i="2" l="1"/>
  <c r="E12" i="2" s="1"/>
</calcChain>
</file>

<file path=xl/connections.xml><?xml version="1.0" encoding="utf-8"?>
<connections xmlns="http://schemas.openxmlformats.org/spreadsheetml/2006/main">
  <connection id="1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_moti" commandType="3"/>
  </connection>
  <connection id="2" sourceFile="Z:\MIGRA\BASE DE DATOS\BASE DE DATOS 2025\TOCUMEN\ENTRADA\ACCESS\08-TOCUMEN AGOSTO 2025.accdb" keepAlive="1" name="08-TOCUMEN AGOSTO 2025" type="5" refreshedVersion="5">
    <dbPr connection="Provider=Microsoft.ACE.OLEDB.12.0;User ID=Admin;Data Source=Z:\MIGRA\BASE DE DATOS\BASE DE DATOS 2025\TOCUMEN\ENTRADA\ACCESS\08-TOCUMEN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3" sourceFile="Z:\MIGRA\BASE DE DATOS\BASE DE DATOS 2025\TOCUMEN\ENTRADA\ACCESS\09-TOCUMEN SEPTIEMBRE 2025.accdb" keepAlive="1" name="09-TOCUMEN SEPTIEMBRE 2025" type="5" refreshedVersion="5">
    <dbPr connection="Provider=Microsoft.ACE.OLEDB.12.0;User ID=Admin;Data Source=Z:\MIGRA\BASE DE DATOS\BASE DE DATOS 2025\TOCUMEN\ENTRADA\ACCESS\09-TOCUMEN SEPT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4" sourceFile="Z:\BASE DE DATOS\BASE DE DATOS 2025\TOCUMEN\ENTRADA\ACCESS\11-TOCUMEN NOVIEMBRE 2025.accdb" keepAlive="1" name="11-TOCUMEN NOVIEMBRE 2025" type="5" refreshedVersion="5">
    <dbPr connection="Provider=Microsoft.ACE.OLEDB.12.0;User ID=Admin;Data Source=Z:\BASE DE DATOS\BASE DE DATOS 2025\TOCUMEN\ENTRADA\ACCESS\11-TOCUMEN NOV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</connections>
</file>

<file path=xl/sharedStrings.xml><?xml version="1.0" encoding="utf-8"?>
<sst xmlns="http://schemas.openxmlformats.org/spreadsheetml/2006/main" count="232" uniqueCount="213">
  <si>
    <t>República de Panamá</t>
  </si>
  <si>
    <t>CONTRALORÍA GENERAL DE LA REPÚBLICA</t>
  </si>
  <si>
    <t>Instituto Nacional de Estadística y Censo</t>
  </si>
  <si>
    <t>VISITANTES QUE ENTRARON A LA REPÚBLICA, POR EL AEROPUERTO INTERNACIONAL DE TOCUMEN,</t>
  </si>
  <si>
    <t xml:space="preserve">País de domicilio permanente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</si>
  <si>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</si>
  <si>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</si>
  <si>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</si>
  <si>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</si>
  <si>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</si>
  <si>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</si>
  <si>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</si>
  <si>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</si>
  <si>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</si>
  <si>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</si>
  <si>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</si>
  <si>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</si>
  <si>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</si>
  <si>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</si>
  <si>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</si>
  <si>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Antillas</t>
  </si>
  <si>
    <t>Antigua y Barbuda</t>
  </si>
  <si>
    <t>Aruba</t>
  </si>
  <si>
    <t>Bahamas</t>
  </si>
  <si>
    <t>Barbados</t>
  </si>
  <si>
    <t>Cuba</t>
  </si>
  <si>
    <t>Curazao</t>
  </si>
  <si>
    <t>Dominica</t>
  </si>
  <si>
    <t>Granada</t>
  </si>
  <si>
    <t>Haití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</si>
  <si>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</si>
  <si>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</si>
  <si>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</si>
  <si>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</si>
  <si>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</si>
  <si>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</si>
  <si>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</si>
  <si>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</si>
  <si>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</si>
  <si>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</si>
  <si>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</si>
  <si>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</si>
  <si>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</si>
  <si>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</si>
  <si>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</si>
  <si>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</si>
  <si>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</si>
  <si>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</si>
  <si>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</si>
  <si>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</si>
  <si>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</si>
  <si>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</si>
  <si>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</si>
  <si>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</si>
  <si>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</si>
  <si>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</si>
  <si>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</si>
  <si>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</si>
  <si>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</si>
  <si>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</si>
  <si>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</si>
  <si>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</si>
  <si>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</si>
  <si>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</si>
  <si>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</si>
  <si>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</si>
  <si>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</si>
  <si>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</si>
  <si>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Europa: (Continuación)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</si>
  <si>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</si>
  <si>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</si>
  <si>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</si>
  <si>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</si>
  <si>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</si>
  <si>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</si>
  <si>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</si>
  <si>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</si>
  <si>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</si>
  <si>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</si>
  <si>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</si>
  <si>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..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</si>
  <si>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</si>
  <si>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</si>
  <si>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</si>
  <si>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</si>
  <si>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</si>
  <si>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</si>
  <si>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</si>
  <si>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</si>
  <si>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</si>
  <si>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</si>
  <si>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</si>
  <si>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</si>
  <si>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</si>
  <si>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</si>
  <si>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</si>
  <si>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</si>
  <si>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</si>
  <si>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</si>
  <si>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</si>
  <si>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Asia: (Continuación)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</si>
  <si>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</si>
  <si>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</si>
  <si>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</si>
  <si>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</si>
  <si>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</si>
  <si>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</si>
  <si>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</si>
  <si>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</si>
  <si>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</si>
  <si>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</si>
  <si>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</si>
  <si>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</si>
  <si>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</si>
  <si>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</si>
  <si>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</si>
  <si>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</si>
  <si>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</si>
  <si>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</si>
  <si>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</si>
  <si>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</si>
  <si>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</si>
  <si>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</si>
  <si>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</si>
  <si>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</si>
  <si>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</si>
  <si>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</si>
  <si>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</si>
  <si>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</si>
  <si>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</si>
  <si>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</si>
  <si>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</si>
  <si>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Unión de Myanmar</t>
  </si>
  <si>
    <t>Uzbekistán</t>
  </si>
  <si>
    <t>Vietnam</t>
  </si>
  <si>
    <t>África</t>
  </si>
  <si>
    <t>Angola</t>
  </si>
  <si>
    <t>Argelia</t>
  </si>
  <si>
    <t>Benín</t>
  </si>
  <si>
    <t>Botsuana</t>
  </si>
  <si>
    <t>Cabo Verde</t>
  </si>
  <si>
    <t>Camerún</t>
  </si>
  <si>
    <t>Costa de Marfil</t>
  </si>
  <si>
    <t>Etiopía</t>
  </si>
  <si>
    <t>Ghana</t>
  </si>
  <si>
    <t xml:space="preserve">Guinea </t>
  </si>
  <si>
    <t>Kenia</t>
  </si>
  <si>
    <t>Libia</t>
  </si>
  <si>
    <t>Madagascar</t>
  </si>
  <si>
    <t>Marruecos</t>
  </si>
  <si>
    <t>Mauricio</t>
  </si>
  <si>
    <t>África: (Continuación)</t>
  </si>
  <si>
    <t>Níger</t>
  </si>
  <si>
    <t>Nigeria</t>
  </si>
  <si>
    <t>República Árabe de Egipto</t>
  </si>
  <si>
    <t>República Árabe Saharaui Democrática</t>
  </si>
  <si>
    <t>República de Sudáfrica</t>
  </si>
  <si>
    <t>República del Congo</t>
  </si>
  <si>
    <t>República Democrática del Congo</t>
  </si>
  <si>
    <t xml:space="preserve">Ruanda </t>
  </si>
  <si>
    <t>Senegal</t>
  </si>
  <si>
    <t>Sierra Leona</t>
  </si>
  <si>
    <t>Tanzania</t>
  </si>
  <si>
    <t>Túnez</t>
  </si>
  <si>
    <t>Uganda</t>
  </si>
  <si>
    <t>Zambia</t>
  </si>
  <si>
    <t>Zimbabue</t>
  </si>
  <si>
    <t>Oceanía</t>
  </si>
  <si>
    <t>Australia</t>
  </si>
  <si>
    <t>Fiji</t>
  </si>
  <si>
    <t>Nueva Zelanda</t>
  </si>
  <si>
    <t>Papúa Nueva Guinea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</si>
  <si>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</si>
  <si>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</si>
  <si>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</si>
  <si>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</si>
  <si>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</si>
  <si>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</si>
  <si>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Malí</t>
  </si>
  <si>
    <t>Yemen</t>
  </si>
  <si>
    <t>Comores</t>
  </si>
  <si>
    <t>Maldivas</t>
  </si>
  <si>
    <t>Togo</t>
  </si>
  <si>
    <t>San Marino</t>
  </si>
  <si>
    <t>Seychelles</t>
  </si>
  <si>
    <t>Sudán</t>
  </si>
  <si>
    <t>Mauritania</t>
  </si>
  <si>
    <t>Tuvalu</t>
  </si>
  <si>
    <t>POR SEXO, SEGÚN PAÍS DE DOMICILIO PERMANENTE: NOVIEMBRE  2024-25 (P)</t>
  </si>
  <si>
    <t>Noviembre</t>
  </si>
  <si>
    <t>Brunéi</t>
  </si>
  <si>
    <t>Bermudas</t>
  </si>
  <si>
    <t>Bután</t>
  </si>
  <si>
    <t>Kirguistán</t>
  </si>
  <si>
    <t>Omán</t>
  </si>
  <si>
    <t>Polinesia</t>
  </si>
  <si>
    <t>Turkmenistán</t>
  </si>
  <si>
    <t>Burkina Faso</t>
  </si>
  <si>
    <t>Chad</t>
  </si>
  <si>
    <t>Guinea Bissau</t>
  </si>
  <si>
    <t>Malaui</t>
  </si>
  <si>
    <t>Mozambique</t>
  </si>
  <si>
    <t>Namibia</t>
  </si>
  <si>
    <t>Suazilandia</t>
  </si>
  <si>
    <t>Yibuti</t>
  </si>
  <si>
    <t>Islas Marshall</t>
  </si>
  <si>
    <t>Micronesia</t>
  </si>
  <si>
    <t xml:space="preserve">Georgia del Sur y Las </t>
  </si>
  <si>
    <t xml:space="preserve">     Islas del Sur de Sandwich</t>
  </si>
  <si>
    <t>Gambia</t>
  </si>
  <si>
    <t>Santo Tomé y Príncipe</t>
  </si>
  <si>
    <t>Turcos y Caicos</t>
  </si>
  <si>
    <t>Lesoto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</si>
</sst>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;&quot;-&quot;;&quot;-&quot;"/>
    <numFmt numFmtId="167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0" xfId="0" applyFont="1" applyAlignment="1">
      <alignment vertical="top"/>
    </xf>
    <xf numFmtId="3" fontId="3" fillId="0" borderId="0" xfId="0" applyNumberFormat="1" applyFont="1" applyAlignment="1" applyProtection="1">
      <alignment horizontal="center"/>
    </xf>
    <xf numFmtId="3" fontId="3" fillId="0" borderId="0" xfId="0" applyNumberFormat="1" applyFont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1" fontId="5" fillId="2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Border="1"/>
    <xf numFmtId="3" fontId="2" fillId="0" borderId="2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166" fontId="4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2" xfId="0" applyFont="1" applyBorder="1"/>
    <xf numFmtId="167" fontId="4" fillId="0" borderId="3" xfId="0" applyNumberFormat="1" applyFont="1" applyBorder="1"/>
    <xf numFmtId="167" fontId="2" fillId="0" borderId="2" xfId="0" applyNumberFormat="1" applyFont="1" applyBorder="1" applyAlignment="1">
      <alignment horizontal="right"/>
    </xf>
    <xf numFmtId="167" fontId="4" fillId="0" borderId="2" xfId="0" applyNumberFormat="1" applyFont="1" applyBorder="1" applyAlignment="1">
      <alignment horizontal="right"/>
    </xf>
    <xf numFmtId="167" fontId="2" fillId="0" borderId="3" xfId="0" applyNumberFormat="1" applyFont="1" applyBorder="1"/>
    <xf numFmtId="167" fontId="4" fillId="0" borderId="2" xfId="0" applyNumberFormat="1" applyFont="1" applyFill="1" applyBorder="1" applyAlignment="1">
      <alignment horizontal="right"/>
    </xf>
    <xf numFmtId="167" fontId="4" fillId="0" borderId="4" xfId="0" applyNumberFormat="1" applyFont="1" applyBorder="1" applyAlignment="1">
      <alignment horizontal="right"/>
    </xf>
    <xf numFmtId="167" fontId="4" fillId="0" borderId="0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4" fillId="0" borderId="3" xfId="0" applyNumberFormat="1" applyFont="1" applyBorder="1" applyAlignment="1">
      <alignment horizontal="right"/>
    </xf>
    <xf numFmtId="167" fontId="2" fillId="0" borderId="4" xfId="0" applyNumberFormat="1" applyFont="1" applyBorder="1"/>
    <xf numFmtId="167" fontId="4" fillId="0" borderId="4" xfId="0" applyNumberFormat="1" applyFont="1" applyBorder="1"/>
    <xf numFmtId="167" fontId="2" fillId="0" borderId="0" xfId="0" applyNumberFormat="1" applyFont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167" fontId="2" fillId="0" borderId="4" xfId="0" applyNumberFormat="1" applyFont="1" applyFill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3" fontId="2" fillId="0" borderId="5" xfId="0" applyNumberFormat="1" applyFont="1" applyBorder="1"/>
    <xf numFmtId="164" fontId="2" fillId="0" borderId="7" xfId="0" applyNumberFormat="1" applyFont="1" applyBorder="1"/>
    <xf numFmtId="0" fontId="2" fillId="0" borderId="7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/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righ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164" fontId="2" fillId="0" borderId="0" xfId="0" applyNumberFormat="1" applyFont="1"/>
    <xf numFmtId="3" fontId="2" fillId="0" borderId="0" xfId="0" applyNumberFormat="1" applyFont="1"/>
    <xf numFmtId="167" fontId="2" fillId="0" borderId="3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167" fontId="4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7" fontId="2" fillId="0" borderId="0" xfId="0" applyNumberFormat="1" applyFont="1" applyBorder="1"/>
    <xf numFmtId="3" fontId="1" fillId="0" borderId="0" xfId="0" applyNumberFormat="1" applyFont="1" applyFill="1" applyAlignment="1" applyProtection="1">
      <alignment horizont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/>
    <xf numFmtId="3" fontId="4" fillId="0" borderId="0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 wrapText="1"/>
    </xf>
    <xf numFmtId="3" fontId="1" fillId="0" borderId="0" xfId="0" applyNumberFormat="1" applyFont="1" applyFill="1" applyAlignment="1" applyProtection="1">
      <alignment horizontal="center" wrapText="1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2" customWidth="1"/>
    <col min="2" max="2" width="33.42578125" style="2" customWidth="1"/>
    <col min="3" max="3" width="11.7109375" style="2" customWidth="1"/>
    <col min="4" max="4" width="11.7109375" style="45" customWidth="1"/>
    <col min="5" max="5" width="11.7109375" style="44" customWidth="1"/>
    <col min="6" max="7" width="11.42578125" style="2" customWidth="1"/>
    <col min="8" max="16384" width="11.42578125" style="2"/>
  </cols>
  <sheetData>
    <row r="1" spans="1:8" ht="15.95" customHeight="1" x14ac:dyDescent="0.2">
      <c r="A1" s="57" t="s">
        <v>0</v>
      </c>
      <c r="B1" s="57"/>
      <c r="C1" s="57"/>
      <c r="D1" s="57"/>
      <c r="E1" s="57"/>
      <c r="F1" s="57"/>
      <c r="G1" s="57"/>
    </row>
    <row r="2" spans="1:8" s="4" customFormat="1" ht="15.95" customHeight="1" x14ac:dyDescent="0.2">
      <c r="A2" s="58" t="s">
        <v>1</v>
      </c>
      <c r="B2" s="58"/>
      <c r="C2" s="58"/>
      <c r="D2" s="58"/>
      <c r="E2" s="58"/>
      <c r="F2" s="58"/>
      <c r="G2" s="58"/>
    </row>
    <row r="3" spans="1:8" ht="15.95" customHeight="1" x14ac:dyDescent="0.2">
      <c r="A3" s="59" t="s">
        <v>2</v>
      </c>
      <c r="B3" s="59"/>
      <c r="C3" s="59"/>
      <c r="D3" s="59"/>
      <c r="E3" s="59"/>
      <c r="F3" s="59"/>
      <c r="G3" s="59"/>
    </row>
    <row r="4" spans="1:8" ht="14.1" customHeight="1" x14ac:dyDescent="0.2">
      <c r="A4" s="52"/>
      <c r="B4" s="59"/>
      <c r="C4" s="59"/>
      <c r="D4" s="59"/>
      <c r="E4" s="59"/>
    </row>
    <row r="5" spans="1:8" s="5" customFormat="1" ht="17.100000000000001" customHeight="1" x14ac:dyDescent="0.2">
      <c r="A5" s="58" t="s">
        <v>3</v>
      </c>
      <c r="B5" s="58"/>
      <c r="C5" s="58"/>
      <c r="D5" s="58"/>
      <c r="E5" s="58"/>
      <c r="F5" s="58"/>
      <c r="G5" s="58"/>
    </row>
    <row r="6" spans="1:8" ht="17.100000000000001" customHeight="1" x14ac:dyDescent="0.2">
      <c r="A6" s="60" t="s">
        <v>188</v>
      </c>
      <c r="B6" s="60"/>
      <c r="C6" s="60"/>
      <c r="D6" s="60"/>
      <c r="E6" s="60"/>
      <c r="F6" s="60"/>
      <c r="G6" s="60"/>
    </row>
    <row r="7" spans="1:8" ht="14.1" customHeight="1" x14ac:dyDescent="0.2">
      <c r="A7" s="6"/>
      <c r="B7" s="6"/>
      <c r="C7" s="7"/>
      <c r="D7" s="7"/>
      <c r="E7" s="8"/>
    </row>
    <row r="8" spans="1:8" ht="21.95" customHeight="1" x14ac:dyDescent="0.2">
      <c r="A8" s="61" t="s">
        <v>4</v>
      </c>
      <c r="B8" s="61"/>
      <c r="C8" s="61" t="s">
        <v>5</v>
      </c>
      <c r="D8" s="61"/>
      <c r="E8" s="61"/>
      <c r="F8" s="61"/>
      <c r="G8" s="61"/>
    </row>
    <row r="9" spans="1:8" s="4" customFormat="1" ht="21.95" customHeight="1" x14ac:dyDescent="0.2">
      <c r="A9" s="61"/>
      <c r="B9" s="61"/>
      <c r="C9" s="62" t="s">
        <v>189</v>
      </c>
      <c r="D9" s="62"/>
      <c r="E9" s="63" t="s">
        <v>177</v>
      </c>
      <c r="F9" s="64">
        <v>2025</v>
      </c>
      <c r="G9" s="64"/>
    </row>
    <row r="10" spans="1:8" ht="21.95" customHeight="1" x14ac:dyDescent="0.2">
      <c r="A10" s="61"/>
      <c r="B10" s="61"/>
      <c r="C10" s="9">
        <v>2024</v>
      </c>
      <c r="D10" s="9">
        <v>2025</v>
      </c>
      <c r="E10" s="63"/>
      <c r="F10" s="53" t="s">
        <v>6</v>
      </c>
      <c r="G10" s="53" t="s">
        <v>7</v>
      </c>
    </row>
    <row r="11" spans="1:8" ht="9.9499999999999993" customHeight="1" x14ac:dyDescent="0.2">
      <c r="A11" s="1"/>
      <c r="B11" s="10"/>
      <c r="C11" s="10"/>
      <c r="D11" s="11"/>
      <c r="E11" s="12"/>
      <c r="F11" s="13"/>
      <c r="G11" s="13"/>
    </row>
    <row r="12" spans="1:8" ht="24" customHeight="1" x14ac:dyDescent="0.2">
      <c r="A12" s="55" t="s">
        <v>8</v>
      </c>
      <c r="B12" s="56"/>
      <c r="C12" s="14">
        <f>SUM(C13,C18,C25,C43,C56,C101,C152,C201)</f>
        <v>172614</v>
      </c>
      <c r="D12" s="47">
        <f>SUM(D13,D18,D25,D43,D56,D101,D152,D201)</f>
        <v>191961</v>
      </c>
      <c r="E12" s="15">
        <f>(((D12/C12-1)*100))</f>
        <v>11.208244985922345</v>
      </c>
      <c r="F12" s="22">
        <f>SUM(F13,F18,F25,F43,F56,F101,F152,F201)</f>
        <v>99617</v>
      </c>
      <c r="G12" s="25">
        <f>SUM(G13,G18,G25,G43,G56,G101,G152,G201)</f>
        <v>92344</v>
      </c>
      <c r="H12" s="49"/>
    </row>
    <row r="13" spans="1:8" s="4" customFormat="1" ht="21" customHeight="1" x14ac:dyDescent="0.2">
      <c r="A13" s="1" t="s">
        <v>9</v>
      </c>
      <c r="B13" s="16"/>
      <c r="C13" s="21">
        <f>SUM(C14:C17)</f>
        <v>43297</v>
      </c>
      <c r="D13" s="21">
        <f>SUM(D14:D17)</f>
        <v>50532</v>
      </c>
      <c r="E13" s="15">
        <f>(((D13/C13-1)*100))</f>
        <v>16.710164676536476</v>
      </c>
      <c r="F13" s="17">
        <f>SUM(F14:F17)</f>
        <v>27249</v>
      </c>
      <c r="G13" s="17">
        <f>SUM(G14:G17)</f>
        <v>23283</v>
      </c>
    </row>
    <row r="14" spans="1:8" ht="15.95" customHeight="1" x14ac:dyDescent="0.2">
      <c r="A14" s="1"/>
      <c r="B14" s="10" t="s">
        <v>191</v>
      </c>
      <c r="C14" s="18">
        <v>1</v>
      </c>
      <c r="D14" s="21">
        <f>SUM(F14:G14)</f>
        <v>1</v>
      </c>
      <c r="E14" s="20">
        <v>0</v>
      </c>
      <c r="F14" s="20">
        <v>1</v>
      </c>
      <c r="G14" s="20">
        <v>0</v>
      </c>
    </row>
    <row r="15" spans="1:8" ht="15.95" customHeight="1" x14ac:dyDescent="0.2">
      <c r="A15" s="1"/>
      <c r="B15" s="10" t="s">
        <v>10</v>
      </c>
      <c r="C15" s="18">
        <v>3826</v>
      </c>
      <c r="D15" s="21">
        <f>SUM(F15:G15)</f>
        <v>4429</v>
      </c>
      <c r="E15" s="15">
        <f t="shared" ref="E15:E26" si="0">(((D15/C15-1)*100))</f>
        <v>15.760585467851552</v>
      </c>
      <c r="F15" s="20">
        <v>2532</v>
      </c>
      <c r="G15" s="20">
        <v>1897</v>
      </c>
    </row>
    <row r="16" spans="1:8" ht="15.95" customHeight="1" x14ac:dyDescent="0.2">
      <c r="A16" s="1"/>
      <c r="B16" s="10" t="s">
        <v>11</v>
      </c>
      <c r="C16" s="18">
        <v>33180</v>
      </c>
      <c r="D16" s="21">
        <f>SUM(F16:G16)</f>
        <v>37555</v>
      </c>
      <c r="E16" s="15">
        <f t="shared" si="0"/>
        <v>13.18565400843883</v>
      </c>
      <c r="F16" s="20">
        <v>19961</v>
      </c>
      <c r="G16" s="20">
        <v>17594</v>
      </c>
    </row>
    <row r="17" spans="1:8" ht="15.95" customHeight="1" x14ac:dyDescent="0.2">
      <c r="A17" s="1"/>
      <c r="B17" s="10" t="s">
        <v>12</v>
      </c>
      <c r="C17" s="18">
        <v>6290</v>
      </c>
      <c r="D17" s="21">
        <f>SUM(F17:G17)</f>
        <v>8547</v>
      </c>
      <c r="E17" s="15">
        <f t="shared" si="0"/>
        <v>35.882352941176478</v>
      </c>
      <c r="F17" s="20">
        <v>4755</v>
      </c>
      <c r="G17" s="20">
        <v>3792</v>
      </c>
    </row>
    <row r="18" spans="1:8" s="4" customFormat="1" ht="21" customHeight="1" x14ac:dyDescent="0.2">
      <c r="A18" s="1" t="s">
        <v>13</v>
      </c>
      <c r="B18" s="16"/>
      <c r="C18" s="21">
        <f>SUM(C19:C24)</f>
        <v>23332</v>
      </c>
      <c r="D18" s="21">
        <f>SUM(D19:D24)</f>
        <v>23370</v>
      </c>
      <c r="E18" s="15">
        <f t="shared" si="0"/>
        <v>0.16286644951140072</v>
      </c>
      <c r="F18" s="22">
        <f>SUM(F19:F24)</f>
        <v>11894</v>
      </c>
      <c r="G18" s="23">
        <f>SUM(G19:G24)</f>
        <v>11476</v>
      </c>
      <c r="H18" s="48"/>
    </row>
    <row r="19" spans="1:8" ht="17.100000000000001" customHeight="1" x14ac:dyDescent="0.2">
      <c r="A19" s="1"/>
      <c r="B19" s="10" t="s">
        <v>14</v>
      </c>
      <c r="C19" s="18">
        <v>166</v>
      </c>
      <c r="D19" s="21">
        <f t="shared" ref="D19:D24" si="1">SUM(F19:G19)</f>
        <v>226</v>
      </c>
      <c r="E19" s="15">
        <f t="shared" si="0"/>
        <v>36.144578313253021</v>
      </c>
      <c r="F19" s="20">
        <v>143</v>
      </c>
      <c r="G19" s="20">
        <v>83</v>
      </c>
    </row>
    <row r="20" spans="1:8" ht="17.100000000000001" customHeight="1" x14ac:dyDescent="0.2">
      <c r="A20" s="1"/>
      <c r="B20" s="10" t="s">
        <v>15</v>
      </c>
      <c r="C20" s="18">
        <v>8057</v>
      </c>
      <c r="D20" s="21">
        <f t="shared" si="1"/>
        <v>7457</v>
      </c>
      <c r="E20" s="15">
        <f t="shared" si="0"/>
        <v>-7.4469405485912858</v>
      </c>
      <c r="F20" s="20">
        <v>3904</v>
      </c>
      <c r="G20" s="20">
        <v>3553</v>
      </c>
    </row>
    <row r="21" spans="1:8" ht="17.100000000000001" customHeight="1" x14ac:dyDescent="0.2">
      <c r="A21" s="1"/>
      <c r="B21" s="10" t="s">
        <v>16</v>
      </c>
      <c r="C21" s="18">
        <v>4267</v>
      </c>
      <c r="D21" s="21">
        <f t="shared" si="1"/>
        <v>3810</v>
      </c>
      <c r="E21" s="15">
        <f t="shared" si="0"/>
        <v>-10.710100773377086</v>
      </c>
      <c r="F21" s="20">
        <v>1951</v>
      </c>
      <c r="G21" s="20">
        <v>1859</v>
      </c>
    </row>
    <row r="22" spans="1:8" ht="17.100000000000001" customHeight="1" x14ac:dyDescent="0.2">
      <c r="A22" s="1"/>
      <c r="B22" s="10" t="s">
        <v>17</v>
      </c>
      <c r="C22" s="18">
        <v>5718</v>
      </c>
      <c r="D22" s="19">
        <f t="shared" si="1"/>
        <v>6463</v>
      </c>
      <c r="E22" s="15">
        <f t="shared" si="0"/>
        <v>13.029031129765656</v>
      </c>
      <c r="F22" s="20">
        <v>3293</v>
      </c>
      <c r="G22" s="20">
        <v>3170</v>
      </c>
    </row>
    <row r="23" spans="1:8" ht="17.100000000000001" customHeight="1" x14ac:dyDescent="0.2">
      <c r="A23" s="1"/>
      <c r="B23" s="1" t="s">
        <v>18</v>
      </c>
      <c r="C23" s="24">
        <v>2998</v>
      </c>
      <c r="D23" s="19">
        <f t="shared" si="1"/>
        <v>3155</v>
      </c>
      <c r="E23" s="15">
        <f t="shared" si="0"/>
        <v>5.2368245496998034</v>
      </c>
      <c r="F23" s="20">
        <v>1576</v>
      </c>
      <c r="G23" s="20">
        <v>1579</v>
      </c>
    </row>
    <row r="24" spans="1:8" ht="17.100000000000001" customHeight="1" x14ac:dyDescent="0.2">
      <c r="A24" s="1"/>
      <c r="B24" s="1" t="s">
        <v>19</v>
      </c>
      <c r="C24" s="24">
        <v>2126</v>
      </c>
      <c r="D24" s="19">
        <f t="shared" si="1"/>
        <v>2259</v>
      </c>
      <c r="E24" s="15">
        <f t="shared" si="0"/>
        <v>6.2558795860771399</v>
      </c>
      <c r="F24" s="20">
        <v>1027</v>
      </c>
      <c r="G24" s="20">
        <v>1232</v>
      </c>
    </row>
    <row r="25" spans="1:8" s="4" customFormat="1" ht="21" customHeight="1" x14ac:dyDescent="0.2">
      <c r="A25" s="1" t="s">
        <v>20</v>
      </c>
      <c r="B25" s="3"/>
      <c r="C25" s="22">
        <f>SUM(C26:C41)</f>
        <v>9213</v>
      </c>
      <c r="D25" s="22">
        <f>SUM(D26:D42)</f>
        <v>9733</v>
      </c>
      <c r="E25" s="15">
        <f t="shared" si="0"/>
        <v>5.6441984152827418</v>
      </c>
      <c r="F25" s="22">
        <f>SUM(F26:F42)</f>
        <v>3869</v>
      </c>
      <c r="G25" s="25">
        <f>SUM(G26:G42)</f>
        <v>5864</v>
      </c>
      <c r="H25" s="48"/>
    </row>
    <row r="26" spans="1:8" ht="17.100000000000001" customHeight="1" x14ac:dyDescent="0.2">
      <c r="A26" s="1"/>
      <c r="B26" s="1" t="s">
        <v>21</v>
      </c>
      <c r="C26" s="24">
        <v>29</v>
      </c>
      <c r="D26" s="19">
        <f>SUM(F26:G26)</f>
        <v>40</v>
      </c>
      <c r="E26" s="15">
        <f t="shared" si="0"/>
        <v>37.931034482758633</v>
      </c>
      <c r="F26" s="20">
        <v>22</v>
      </c>
      <c r="G26" s="20">
        <v>18</v>
      </c>
    </row>
    <row r="27" spans="1:8" ht="17.100000000000001" customHeight="1" x14ac:dyDescent="0.2">
      <c r="A27" s="1"/>
      <c r="B27" s="2" t="s">
        <v>22</v>
      </c>
      <c r="C27" s="24">
        <v>1</v>
      </c>
      <c r="D27" s="19">
        <f t="shared" ref="D27:D64" si="2">SUM(F27:G27)</f>
        <v>1</v>
      </c>
      <c r="E27" s="20">
        <v>0</v>
      </c>
      <c r="F27" s="20">
        <v>0</v>
      </c>
      <c r="G27" s="20">
        <v>1</v>
      </c>
    </row>
    <row r="28" spans="1:8" ht="17.100000000000001" customHeight="1" x14ac:dyDescent="0.2">
      <c r="A28" s="1"/>
      <c r="B28" s="1" t="s">
        <v>23</v>
      </c>
      <c r="C28" s="24">
        <v>408</v>
      </c>
      <c r="D28" s="19">
        <f t="shared" ref="D28:D42" si="3">SUM(F28:G28)</f>
        <v>717</v>
      </c>
      <c r="E28" s="15">
        <f>(((D28/C28-1)*100))</f>
        <v>75.735294117647058</v>
      </c>
      <c r="F28" s="20">
        <v>294</v>
      </c>
      <c r="G28" s="20">
        <v>423</v>
      </c>
    </row>
    <row r="29" spans="1:8" ht="17.100000000000001" customHeight="1" x14ac:dyDescent="0.2">
      <c r="A29" s="1"/>
      <c r="B29" s="1" t="s">
        <v>24</v>
      </c>
      <c r="C29" s="24">
        <v>765</v>
      </c>
      <c r="D29" s="19">
        <f t="shared" si="3"/>
        <v>1144</v>
      </c>
      <c r="E29" s="15">
        <f>(((D29/C29-1)*100))</f>
        <v>49.542483660130721</v>
      </c>
      <c r="F29" s="20">
        <v>357</v>
      </c>
      <c r="G29" s="20">
        <v>787</v>
      </c>
    </row>
    <row r="30" spans="1:8" ht="17.100000000000001" customHeight="1" x14ac:dyDescent="0.2">
      <c r="A30" s="1"/>
      <c r="B30" s="1" t="s">
        <v>25</v>
      </c>
      <c r="C30" s="24">
        <v>2258</v>
      </c>
      <c r="D30" s="19">
        <f t="shared" si="3"/>
        <v>1721</v>
      </c>
      <c r="E30" s="15">
        <f>(((D30/C30-1)*100))</f>
        <v>-23.782108060230289</v>
      </c>
      <c r="F30" s="20">
        <v>914</v>
      </c>
      <c r="G30" s="20">
        <v>807</v>
      </c>
    </row>
    <row r="31" spans="1:8" ht="17.100000000000001" customHeight="1" x14ac:dyDescent="0.2">
      <c r="A31" s="1"/>
      <c r="B31" s="1" t="s">
        <v>26</v>
      </c>
      <c r="C31" s="24">
        <v>1</v>
      </c>
      <c r="D31" s="19">
        <f t="shared" si="3"/>
        <v>0</v>
      </c>
      <c r="E31" s="15">
        <f t="shared" ref="E31" si="4">(((D31/C31-1)*100))</f>
        <v>-100</v>
      </c>
      <c r="F31" s="20">
        <v>0</v>
      </c>
      <c r="G31" s="46">
        <v>0</v>
      </c>
    </row>
    <row r="32" spans="1:8" ht="17.100000000000001" customHeight="1" x14ac:dyDescent="0.2">
      <c r="A32" s="1"/>
      <c r="B32" s="1" t="s">
        <v>27</v>
      </c>
      <c r="C32" s="24">
        <v>26</v>
      </c>
      <c r="D32" s="19">
        <f t="shared" si="2"/>
        <v>33</v>
      </c>
      <c r="E32" s="15">
        <f t="shared" ref="E32:E41" si="5">(((D32/C32-1)*100))</f>
        <v>26.923076923076916</v>
      </c>
      <c r="F32" s="20">
        <v>14</v>
      </c>
      <c r="G32" s="20">
        <v>19</v>
      </c>
    </row>
    <row r="33" spans="1:8" ht="17.100000000000001" customHeight="1" x14ac:dyDescent="0.2">
      <c r="A33" s="1"/>
      <c r="B33" s="1" t="s">
        <v>28</v>
      </c>
      <c r="C33" s="24">
        <v>39</v>
      </c>
      <c r="D33" s="19">
        <f t="shared" si="3"/>
        <v>32</v>
      </c>
      <c r="E33" s="15">
        <f t="shared" si="5"/>
        <v>-17.948717948717952</v>
      </c>
      <c r="F33" s="20">
        <v>15</v>
      </c>
      <c r="G33" s="20">
        <v>17</v>
      </c>
    </row>
    <row r="34" spans="1:8" ht="17.100000000000001" customHeight="1" x14ac:dyDescent="0.2">
      <c r="A34" s="1"/>
      <c r="B34" s="1" t="s">
        <v>29</v>
      </c>
      <c r="C34" s="24">
        <v>87</v>
      </c>
      <c r="D34" s="19">
        <f t="shared" si="3"/>
        <v>72</v>
      </c>
      <c r="E34" s="15">
        <f t="shared" si="5"/>
        <v>-17.241379310344829</v>
      </c>
      <c r="F34" s="20">
        <v>43</v>
      </c>
      <c r="G34" s="20">
        <v>29</v>
      </c>
    </row>
    <row r="35" spans="1:8" ht="17.100000000000001" customHeight="1" x14ac:dyDescent="0.2">
      <c r="A35" s="1"/>
      <c r="B35" s="1" t="s">
        <v>30</v>
      </c>
      <c r="C35" s="24">
        <v>2128</v>
      </c>
      <c r="D35" s="19">
        <f t="shared" si="2"/>
        <v>2341</v>
      </c>
      <c r="E35" s="15">
        <f t="shared" si="5"/>
        <v>10.009398496240607</v>
      </c>
      <c r="F35" s="20">
        <v>782</v>
      </c>
      <c r="G35" s="20">
        <v>1559</v>
      </c>
    </row>
    <row r="36" spans="1:8" ht="17.100000000000001" customHeight="1" x14ac:dyDescent="0.2">
      <c r="A36" s="1"/>
      <c r="B36" s="1" t="s">
        <v>31</v>
      </c>
      <c r="C36" s="24">
        <v>14</v>
      </c>
      <c r="D36" s="19">
        <f t="shared" si="3"/>
        <v>7</v>
      </c>
      <c r="E36" s="15">
        <f t="shared" si="5"/>
        <v>-50</v>
      </c>
      <c r="F36" s="20">
        <v>6</v>
      </c>
      <c r="G36" s="20">
        <v>1</v>
      </c>
    </row>
    <row r="37" spans="1:8" ht="17.100000000000001" customHeight="1" x14ac:dyDescent="0.2">
      <c r="A37" s="1"/>
      <c r="B37" s="1" t="s">
        <v>32</v>
      </c>
      <c r="C37" s="24">
        <v>1097</v>
      </c>
      <c r="D37" s="19">
        <f t="shared" si="3"/>
        <v>1031</v>
      </c>
      <c r="E37" s="15">
        <f t="shared" si="5"/>
        <v>-6.0164083865086653</v>
      </c>
      <c r="F37" s="20">
        <v>510</v>
      </c>
      <c r="G37" s="20">
        <v>521</v>
      </c>
    </row>
    <row r="38" spans="1:8" ht="17.100000000000001" customHeight="1" x14ac:dyDescent="0.2">
      <c r="A38" s="1"/>
      <c r="B38" s="1" t="s">
        <v>33</v>
      </c>
      <c r="C38" s="24">
        <v>22</v>
      </c>
      <c r="D38" s="19">
        <f t="shared" si="3"/>
        <v>34</v>
      </c>
      <c r="E38" s="15">
        <f t="shared" si="5"/>
        <v>54.54545454545454</v>
      </c>
      <c r="F38" s="20">
        <v>22</v>
      </c>
      <c r="G38" s="20">
        <v>12</v>
      </c>
    </row>
    <row r="39" spans="1:8" ht="17.100000000000001" customHeight="1" x14ac:dyDescent="0.2">
      <c r="A39" s="1"/>
      <c r="B39" s="1" t="s">
        <v>34</v>
      </c>
      <c r="C39" s="24">
        <v>52</v>
      </c>
      <c r="D39" s="19">
        <f t="shared" si="3"/>
        <v>40</v>
      </c>
      <c r="E39" s="15">
        <f t="shared" si="5"/>
        <v>-23.076923076923073</v>
      </c>
      <c r="F39" s="20">
        <v>15</v>
      </c>
      <c r="G39" s="20">
        <v>25</v>
      </c>
    </row>
    <row r="40" spans="1:8" ht="17.100000000000001" customHeight="1" x14ac:dyDescent="0.2">
      <c r="A40" s="1"/>
      <c r="B40" s="1" t="s">
        <v>35</v>
      </c>
      <c r="C40" s="24">
        <v>38</v>
      </c>
      <c r="D40" s="19">
        <f t="shared" si="2"/>
        <v>41</v>
      </c>
      <c r="E40" s="15">
        <f t="shared" si="5"/>
        <v>7.8947368421052655</v>
      </c>
      <c r="F40" s="26">
        <v>22</v>
      </c>
      <c r="G40" s="20">
        <v>19</v>
      </c>
    </row>
    <row r="41" spans="1:8" ht="17.100000000000001" customHeight="1" x14ac:dyDescent="0.2">
      <c r="A41" s="1"/>
      <c r="B41" s="1" t="s">
        <v>36</v>
      </c>
      <c r="C41" s="24">
        <v>2248</v>
      </c>
      <c r="D41" s="19">
        <f t="shared" si="3"/>
        <v>2478</v>
      </c>
      <c r="E41" s="15">
        <f t="shared" si="5"/>
        <v>10.231316725978656</v>
      </c>
      <c r="F41" s="26">
        <v>853</v>
      </c>
      <c r="G41" s="20">
        <v>1625</v>
      </c>
    </row>
    <row r="42" spans="1:8" ht="17.100000000000001" customHeight="1" x14ac:dyDescent="0.2">
      <c r="A42" s="1"/>
      <c r="B42" s="2" t="s">
        <v>211</v>
      </c>
      <c r="C42" s="18">
        <v>0</v>
      </c>
      <c r="D42" s="19">
        <f t="shared" si="3"/>
        <v>1</v>
      </c>
      <c r="E42" s="15" t="s">
        <v>80</v>
      </c>
      <c r="F42" s="26">
        <v>0</v>
      </c>
      <c r="G42" s="20">
        <v>1</v>
      </c>
    </row>
    <row r="43" spans="1:8" s="4" customFormat="1" ht="21" customHeight="1" x14ac:dyDescent="0.2">
      <c r="A43" s="1" t="s">
        <v>37</v>
      </c>
      <c r="B43" s="3"/>
      <c r="C43" s="22">
        <f>SUM(C44:C55)</f>
        <v>61596</v>
      </c>
      <c r="D43" s="19">
        <f>SUM(D44:D55)</f>
        <v>70871</v>
      </c>
      <c r="E43" s="15">
        <f t="shared" ref="E43:E73" si="6">(((D43/C43-1)*100))</f>
        <v>15.057795960776676</v>
      </c>
      <c r="F43" s="27">
        <f>SUM(F44:F55)</f>
        <v>34004</v>
      </c>
      <c r="G43" s="17">
        <f>SUM(G44:G55)</f>
        <v>36867</v>
      </c>
      <c r="H43" s="48"/>
    </row>
    <row r="44" spans="1:8" ht="17.100000000000001" customHeight="1" x14ac:dyDescent="0.2">
      <c r="A44" s="1"/>
      <c r="B44" s="1" t="s">
        <v>38</v>
      </c>
      <c r="C44" s="24">
        <v>5584</v>
      </c>
      <c r="D44" s="21">
        <f t="shared" ref="D44:D55" si="7">SUM(F44:G44)</f>
        <v>6857</v>
      </c>
      <c r="E44" s="15">
        <f t="shared" si="6"/>
        <v>22.797277936962757</v>
      </c>
      <c r="F44" s="26">
        <v>3515</v>
      </c>
      <c r="G44" s="20">
        <v>3342</v>
      </c>
    </row>
    <row r="45" spans="1:8" ht="17.100000000000001" customHeight="1" x14ac:dyDescent="0.2">
      <c r="A45" s="1"/>
      <c r="B45" s="10" t="s">
        <v>39</v>
      </c>
      <c r="C45" s="18">
        <v>772</v>
      </c>
      <c r="D45" s="19">
        <f t="shared" si="7"/>
        <v>745</v>
      </c>
      <c r="E45" s="15">
        <f t="shared" si="6"/>
        <v>-3.4974093264248718</v>
      </c>
      <c r="F45" s="26">
        <v>422</v>
      </c>
      <c r="G45" s="20">
        <v>323</v>
      </c>
    </row>
    <row r="46" spans="1:8" ht="17.100000000000001" customHeight="1" x14ac:dyDescent="0.2">
      <c r="A46" s="1"/>
      <c r="B46" s="10" t="s">
        <v>40</v>
      </c>
      <c r="C46" s="18">
        <v>5580</v>
      </c>
      <c r="D46" s="21">
        <f t="shared" si="7"/>
        <v>6893</v>
      </c>
      <c r="E46" s="15">
        <f t="shared" si="6"/>
        <v>23.53046594982078</v>
      </c>
      <c r="F46" s="26">
        <v>3654</v>
      </c>
      <c r="G46" s="20">
        <v>3239</v>
      </c>
    </row>
    <row r="47" spans="1:8" ht="17.100000000000001" customHeight="1" x14ac:dyDescent="0.2">
      <c r="A47" s="1"/>
      <c r="B47" s="10" t="s">
        <v>41</v>
      </c>
      <c r="C47" s="18">
        <v>1886</v>
      </c>
      <c r="D47" s="21">
        <f t="shared" si="7"/>
        <v>2085</v>
      </c>
      <c r="E47" s="15">
        <f t="shared" si="6"/>
        <v>10.551431601272544</v>
      </c>
      <c r="F47" s="26">
        <v>1175</v>
      </c>
      <c r="G47" s="20">
        <v>910</v>
      </c>
    </row>
    <row r="48" spans="1:8" ht="17.100000000000001" customHeight="1" x14ac:dyDescent="0.2">
      <c r="A48" s="1"/>
      <c r="B48" s="10" t="s">
        <v>42</v>
      </c>
      <c r="C48" s="18">
        <v>25300</v>
      </c>
      <c r="D48" s="21">
        <f t="shared" si="7"/>
        <v>30598</v>
      </c>
      <c r="E48" s="15">
        <f t="shared" si="6"/>
        <v>20.940711462450601</v>
      </c>
      <c r="F48" s="24">
        <v>14107</v>
      </c>
      <c r="G48" s="28">
        <v>16491</v>
      </c>
    </row>
    <row r="49" spans="1:8" ht="17.100000000000001" customHeight="1" x14ac:dyDescent="0.2">
      <c r="A49" s="1"/>
      <c r="B49" s="10" t="s">
        <v>43</v>
      </c>
      <c r="C49" s="18">
        <v>10119</v>
      </c>
      <c r="D49" s="21">
        <f t="shared" si="7"/>
        <v>10958</v>
      </c>
      <c r="E49" s="15">
        <f t="shared" si="6"/>
        <v>8.2913331356853526</v>
      </c>
      <c r="F49" s="26">
        <v>4900</v>
      </c>
      <c r="G49" s="20">
        <v>6058</v>
      </c>
    </row>
    <row r="50" spans="1:8" ht="17.100000000000001" customHeight="1" x14ac:dyDescent="0.2">
      <c r="A50" s="1"/>
      <c r="B50" s="10" t="s">
        <v>44</v>
      </c>
      <c r="C50" s="18">
        <v>393</v>
      </c>
      <c r="D50" s="21">
        <f t="shared" si="7"/>
        <v>1081</v>
      </c>
      <c r="E50" s="15">
        <f t="shared" si="6"/>
        <v>175.06361323155218</v>
      </c>
      <c r="F50" s="26">
        <v>453</v>
      </c>
      <c r="G50" s="20">
        <v>628</v>
      </c>
    </row>
    <row r="51" spans="1:8" ht="17.100000000000001" customHeight="1" x14ac:dyDescent="0.2">
      <c r="A51" s="1"/>
      <c r="B51" s="10" t="s">
        <v>45</v>
      </c>
      <c r="C51" s="18">
        <v>488</v>
      </c>
      <c r="D51" s="19">
        <f t="shared" si="7"/>
        <v>633</v>
      </c>
      <c r="E51" s="15">
        <f t="shared" si="6"/>
        <v>29.71311475409837</v>
      </c>
      <c r="F51" s="26">
        <v>278</v>
      </c>
      <c r="G51" s="20">
        <v>355</v>
      </c>
    </row>
    <row r="52" spans="1:8" ht="17.100000000000001" customHeight="1" x14ac:dyDescent="0.2">
      <c r="A52" s="1"/>
      <c r="B52" s="10" t="s">
        <v>46</v>
      </c>
      <c r="C52" s="18">
        <v>4905</v>
      </c>
      <c r="D52" s="19">
        <f t="shared" si="7"/>
        <v>4423</v>
      </c>
      <c r="E52" s="15">
        <f t="shared" si="6"/>
        <v>-9.8267074413863398</v>
      </c>
      <c r="F52" s="26">
        <v>2156</v>
      </c>
      <c r="G52" s="20">
        <v>2267</v>
      </c>
    </row>
    <row r="53" spans="1:8" ht="17.100000000000001" customHeight="1" x14ac:dyDescent="0.2">
      <c r="A53" s="1"/>
      <c r="B53" s="10" t="s">
        <v>47</v>
      </c>
      <c r="C53" s="18">
        <v>66</v>
      </c>
      <c r="D53" s="19">
        <f t="shared" si="7"/>
        <v>163</v>
      </c>
      <c r="E53" s="15">
        <f t="shared" si="6"/>
        <v>146.96969696969697</v>
      </c>
      <c r="F53" s="26">
        <v>85</v>
      </c>
      <c r="G53" s="20">
        <v>78</v>
      </c>
    </row>
    <row r="54" spans="1:8" ht="17.100000000000001" customHeight="1" x14ac:dyDescent="0.2">
      <c r="A54" s="1"/>
      <c r="B54" s="10" t="s">
        <v>48</v>
      </c>
      <c r="C54" s="18">
        <v>1034</v>
      </c>
      <c r="D54" s="19">
        <f t="shared" si="7"/>
        <v>1153</v>
      </c>
      <c r="E54" s="15">
        <f t="shared" si="6"/>
        <v>11.508704061895546</v>
      </c>
      <c r="F54" s="26">
        <v>666</v>
      </c>
      <c r="G54" s="20">
        <v>487</v>
      </c>
    </row>
    <row r="55" spans="1:8" ht="17.100000000000001" customHeight="1" x14ac:dyDescent="0.2">
      <c r="A55" s="1"/>
      <c r="B55" s="10" t="s">
        <v>49</v>
      </c>
      <c r="C55" s="18">
        <v>5469</v>
      </c>
      <c r="D55" s="19">
        <f t="shared" si="7"/>
        <v>5282</v>
      </c>
      <c r="E55" s="15">
        <f t="shared" si="6"/>
        <v>-3.4192722618394567</v>
      </c>
      <c r="F55" s="26">
        <v>2593</v>
      </c>
      <c r="G55" s="20">
        <v>2689</v>
      </c>
    </row>
    <row r="56" spans="1:8" s="4" customFormat="1" ht="20.100000000000001" customHeight="1" x14ac:dyDescent="0.2">
      <c r="A56" s="1" t="s">
        <v>50</v>
      </c>
      <c r="B56" s="16"/>
      <c r="C56" s="19">
        <f>SUM(C57:C100)</f>
        <v>25109</v>
      </c>
      <c r="D56" s="19">
        <f>SUM(D57:D100)</f>
        <v>27695</v>
      </c>
      <c r="E56" s="15">
        <f t="shared" si="6"/>
        <v>10.299095941694203</v>
      </c>
      <c r="F56" s="27">
        <f>SUM(F57:F100)</f>
        <v>15958</v>
      </c>
      <c r="G56" s="17">
        <f>SUM(G57:G100)</f>
        <v>11737</v>
      </c>
      <c r="H56" s="48"/>
    </row>
    <row r="57" spans="1:8" ht="17.100000000000001" customHeight="1" x14ac:dyDescent="0.2">
      <c r="A57" s="1"/>
      <c r="B57" s="10" t="s">
        <v>51</v>
      </c>
      <c r="C57" s="18">
        <v>3</v>
      </c>
      <c r="D57" s="19">
        <f t="shared" ref="D57:D63" si="8">SUM(F57:G57)</f>
        <v>6</v>
      </c>
      <c r="E57" s="15">
        <f t="shared" si="6"/>
        <v>100</v>
      </c>
      <c r="F57" s="26">
        <v>5</v>
      </c>
      <c r="G57" s="20">
        <v>1</v>
      </c>
    </row>
    <row r="58" spans="1:8" ht="17.100000000000001" customHeight="1" x14ac:dyDescent="0.2">
      <c r="A58" s="1"/>
      <c r="B58" s="10" t="s">
        <v>52</v>
      </c>
      <c r="C58" s="18">
        <v>2709</v>
      </c>
      <c r="D58" s="19">
        <f t="shared" si="8"/>
        <v>3255</v>
      </c>
      <c r="E58" s="15">
        <f t="shared" si="6"/>
        <v>20.155038759689916</v>
      </c>
      <c r="F58" s="26">
        <v>1776</v>
      </c>
      <c r="G58" s="20">
        <v>1479</v>
      </c>
    </row>
    <row r="59" spans="1:8" ht="17.100000000000001" customHeight="1" x14ac:dyDescent="0.2">
      <c r="B59" s="10" t="s">
        <v>53</v>
      </c>
      <c r="C59" s="18">
        <v>11</v>
      </c>
      <c r="D59" s="19">
        <f t="shared" si="8"/>
        <v>12</v>
      </c>
      <c r="E59" s="15">
        <f t="shared" si="6"/>
        <v>9.0909090909090828</v>
      </c>
      <c r="F59" s="26">
        <v>9</v>
      </c>
      <c r="G59" s="20">
        <v>3</v>
      </c>
    </row>
    <row r="60" spans="1:8" ht="17.100000000000001" customHeight="1" x14ac:dyDescent="0.2">
      <c r="B60" s="10" t="s">
        <v>54</v>
      </c>
      <c r="C60" s="18">
        <v>331</v>
      </c>
      <c r="D60" s="21">
        <f t="shared" si="8"/>
        <v>338</v>
      </c>
      <c r="E60" s="15">
        <f t="shared" si="6"/>
        <v>2.114803625377637</v>
      </c>
      <c r="F60" s="26">
        <v>179</v>
      </c>
      <c r="G60" s="20">
        <v>159</v>
      </c>
    </row>
    <row r="61" spans="1:8" ht="17.100000000000001" customHeight="1" x14ac:dyDescent="0.2">
      <c r="B61" s="10" t="s">
        <v>55</v>
      </c>
      <c r="C61" s="18">
        <v>645</v>
      </c>
      <c r="D61" s="21">
        <f t="shared" si="8"/>
        <v>413</v>
      </c>
      <c r="E61" s="15">
        <f t="shared" si="6"/>
        <v>-35.968992248062015</v>
      </c>
      <c r="F61" s="26">
        <v>262</v>
      </c>
      <c r="G61" s="20">
        <v>151</v>
      </c>
    </row>
    <row r="62" spans="1:8" ht="17.100000000000001" customHeight="1" x14ac:dyDescent="0.2">
      <c r="B62" s="1" t="s">
        <v>56</v>
      </c>
      <c r="C62" s="24">
        <v>4</v>
      </c>
      <c r="D62" s="21">
        <f t="shared" si="8"/>
        <v>16</v>
      </c>
      <c r="E62" s="15">
        <f t="shared" si="6"/>
        <v>300</v>
      </c>
      <c r="F62" s="24">
        <v>10</v>
      </c>
      <c r="G62" s="20">
        <v>6</v>
      </c>
    </row>
    <row r="63" spans="1:8" ht="17.100000000000001" customHeight="1" x14ac:dyDescent="0.2">
      <c r="B63" s="1" t="s">
        <v>57</v>
      </c>
      <c r="C63" s="24">
        <v>119</v>
      </c>
      <c r="D63" s="21">
        <f t="shared" si="8"/>
        <v>198</v>
      </c>
      <c r="E63" s="15">
        <f t="shared" si="6"/>
        <v>66.386554621848745</v>
      </c>
      <c r="F63" s="26">
        <v>98</v>
      </c>
      <c r="G63" s="20">
        <v>100</v>
      </c>
    </row>
    <row r="64" spans="1:8" ht="17.100000000000001" customHeight="1" x14ac:dyDescent="0.2">
      <c r="B64" s="1" t="s">
        <v>58</v>
      </c>
      <c r="C64" s="24">
        <v>56</v>
      </c>
      <c r="D64" s="21">
        <f t="shared" si="2"/>
        <v>71</v>
      </c>
      <c r="E64" s="15">
        <f t="shared" si="6"/>
        <v>26.785714285714278</v>
      </c>
      <c r="F64" s="26">
        <v>50</v>
      </c>
      <c r="G64" s="20">
        <v>21</v>
      </c>
    </row>
    <row r="65" spans="1:7" ht="17.100000000000001" customHeight="1" x14ac:dyDescent="0.2">
      <c r="B65" s="1" t="s">
        <v>59</v>
      </c>
      <c r="C65" s="24">
        <v>259</v>
      </c>
      <c r="D65" s="21">
        <f t="shared" ref="D65:D73" si="9">SUM(F65:G65)</f>
        <v>178</v>
      </c>
      <c r="E65" s="15">
        <f t="shared" si="6"/>
        <v>-31.274131274131278</v>
      </c>
      <c r="F65" s="26">
        <v>121</v>
      </c>
      <c r="G65" s="20">
        <v>57</v>
      </c>
    </row>
    <row r="66" spans="1:7" ht="17.100000000000001" customHeight="1" x14ac:dyDescent="0.2">
      <c r="B66" s="1" t="s">
        <v>60</v>
      </c>
      <c r="C66" s="24">
        <v>71</v>
      </c>
      <c r="D66" s="21">
        <f t="shared" si="9"/>
        <v>99</v>
      </c>
      <c r="E66" s="15">
        <f t="shared" si="6"/>
        <v>39.436619718309849</v>
      </c>
      <c r="F66" s="26">
        <v>57</v>
      </c>
      <c r="G66" s="20">
        <v>42</v>
      </c>
    </row>
    <row r="67" spans="1:7" ht="17.100000000000001" customHeight="1" x14ac:dyDescent="0.2">
      <c r="B67" s="1" t="s">
        <v>61</v>
      </c>
      <c r="C67" s="24">
        <v>56</v>
      </c>
      <c r="D67" s="21">
        <f t="shared" si="9"/>
        <v>55</v>
      </c>
      <c r="E67" s="15">
        <f t="shared" si="6"/>
        <v>-1.7857142857142905</v>
      </c>
      <c r="F67" s="26">
        <v>35</v>
      </c>
      <c r="G67" s="20">
        <v>20</v>
      </c>
    </row>
    <row r="68" spans="1:7" ht="17.100000000000001" customHeight="1" x14ac:dyDescent="0.2">
      <c r="B68" s="1" t="s">
        <v>62</v>
      </c>
      <c r="C68" s="24">
        <v>6329</v>
      </c>
      <c r="D68" s="21">
        <f t="shared" si="9"/>
        <v>6976</v>
      </c>
      <c r="E68" s="15">
        <f t="shared" si="6"/>
        <v>10.222784010112186</v>
      </c>
      <c r="F68" s="26">
        <v>4069</v>
      </c>
      <c r="G68" s="20">
        <v>2907</v>
      </c>
    </row>
    <row r="69" spans="1:7" ht="17.100000000000001" customHeight="1" x14ac:dyDescent="0.2">
      <c r="B69" s="10" t="s">
        <v>63</v>
      </c>
      <c r="C69" s="18">
        <v>48</v>
      </c>
      <c r="D69" s="21">
        <f t="shared" si="9"/>
        <v>31</v>
      </c>
      <c r="E69" s="15">
        <f t="shared" si="6"/>
        <v>-35.416666666666664</v>
      </c>
      <c r="F69" s="26">
        <v>17</v>
      </c>
      <c r="G69" s="20">
        <v>14</v>
      </c>
    </row>
    <row r="70" spans="1:7" ht="17.100000000000001" customHeight="1" x14ac:dyDescent="0.2">
      <c r="B70" s="10" t="s">
        <v>64</v>
      </c>
      <c r="C70" s="18">
        <v>105</v>
      </c>
      <c r="D70" s="21">
        <f t="shared" si="9"/>
        <v>96</v>
      </c>
      <c r="E70" s="15">
        <f t="shared" si="6"/>
        <v>-8.5714285714285747</v>
      </c>
      <c r="F70" s="26">
        <v>65</v>
      </c>
      <c r="G70" s="20">
        <v>31</v>
      </c>
    </row>
    <row r="71" spans="1:7" ht="17.100000000000001" customHeight="1" x14ac:dyDescent="0.2">
      <c r="B71" s="10" t="s">
        <v>65</v>
      </c>
      <c r="C71" s="18">
        <v>2683</v>
      </c>
      <c r="D71" s="21">
        <f t="shared" si="9"/>
        <v>2963</v>
      </c>
      <c r="E71" s="15">
        <f t="shared" si="6"/>
        <v>10.436079016026834</v>
      </c>
      <c r="F71" s="26">
        <v>1714</v>
      </c>
      <c r="G71" s="20">
        <v>1249</v>
      </c>
    </row>
    <row r="72" spans="1:7" ht="17.100000000000001" customHeight="1" x14ac:dyDescent="0.2">
      <c r="B72" s="10" t="s">
        <v>66</v>
      </c>
      <c r="C72" s="18">
        <v>176</v>
      </c>
      <c r="D72" s="21">
        <f t="shared" si="9"/>
        <v>191</v>
      </c>
      <c r="E72" s="15">
        <f t="shared" si="6"/>
        <v>8.5227272727272698</v>
      </c>
      <c r="F72" s="26">
        <v>154</v>
      </c>
      <c r="G72" s="20">
        <v>37</v>
      </c>
    </row>
    <row r="73" spans="1:7" ht="17.100000000000001" customHeight="1" x14ac:dyDescent="0.2">
      <c r="B73" s="10" t="s">
        <v>67</v>
      </c>
      <c r="C73" s="18">
        <v>2284</v>
      </c>
      <c r="D73" s="21">
        <f t="shared" si="9"/>
        <v>2300</v>
      </c>
      <c r="E73" s="15">
        <f t="shared" si="6"/>
        <v>0.70052539404552583</v>
      </c>
      <c r="F73" s="26">
        <v>1169</v>
      </c>
      <c r="G73" s="20">
        <v>1131</v>
      </c>
    </row>
    <row r="74" spans="1:7" ht="20.100000000000001" customHeight="1" x14ac:dyDescent="0.2">
      <c r="A74" s="2" t="s">
        <v>68</v>
      </c>
      <c r="B74" s="1"/>
      <c r="C74" s="24"/>
      <c r="D74" s="19"/>
      <c r="E74" s="15"/>
      <c r="F74" s="26"/>
      <c r="G74" s="20"/>
    </row>
    <row r="75" spans="1:7" ht="17.100000000000001" customHeight="1" x14ac:dyDescent="0.2">
      <c r="B75" s="10" t="s">
        <v>69</v>
      </c>
      <c r="C75" s="18">
        <v>126</v>
      </c>
      <c r="D75" s="19">
        <f t="shared" ref="D75:D100" si="10">SUM(F75:G75)</f>
        <v>152</v>
      </c>
      <c r="E75" s="15">
        <f t="shared" ref="E75:E85" si="11">(((D75/C75-1)*100))</f>
        <v>20.634920634920629</v>
      </c>
      <c r="F75" s="26">
        <v>80</v>
      </c>
      <c r="G75" s="20">
        <v>72</v>
      </c>
    </row>
    <row r="76" spans="1:7" ht="17.100000000000001" customHeight="1" x14ac:dyDescent="0.2">
      <c r="B76" s="10" t="s">
        <v>70</v>
      </c>
      <c r="C76" s="18">
        <v>136</v>
      </c>
      <c r="D76" s="19">
        <f t="shared" si="10"/>
        <v>168</v>
      </c>
      <c r="E76" s="15">
        <f t="shared" si="11"/>
        <v>23.529411764705888</v>
      </c>
      <c r="F76" s="26">
        <v>109</v>
      </c>
      <c r="G76" s="20">
        <v>59</v>
      </c>
    </row>
    <row r="77" spans="1:7" ht="17.100000000000001" customHeight="1" x14ac:dyDescent="0.2">
      <c r="B77" s="1" t="s">
        <v>71</v>
      </c>
      <c r="C77" s="24">
        <v>13</v>
      </c>
      <c r="D77" s="19">
        <f t="shared" si="10"/>
        <v>8</v>
      </c>
      <c r="E77" s="15">
        <f t="shared" si="11"/>
        <v>-38.46153846153846</v>
      </c>
      <c r="F77" s="26">
        <v>3</v>
      </c>
      <c r="G77" s="20">
        <v>5</v>
      </c>
    </row>
    <row r="78" spans="1:7" ht="17.100000000000001" customHeight="1" x14ac:dyDescent="0.2">
      <c r="B78" s="1" t="s">
        <v>72</v>
      </c>
      <c r="C78" s="24">
        <v>2893</v>
      </c>
      <c r="D78" s="19">
        <f t="shared" si="10"/>
        <v>3301</v>
      </c>
      <c r="E78" s="15">
        <f t="shared" si="11"/>
        <v>14.10300725890079</v>
      </c>
      <c r="F78" s="26">
        <v>1982</v>
      </c>
      <c r="G78" s="20">
        <v>1319</v>
      </c>
    </row>
    <row r="79" spans="1:7" ht="17.100000000000001" customHeight="1" x14ac:dyDescent="0.2">
      <c r="B79" s="1" t="s">
        <v>73</v>
      </c>
      <c r="C79" s="24">
        <v>55</v>
      </c>
      <c r="D79" s="19">
        <f t="shared" si="10"/>
        <v>42</v>
      </c>
      <c r="E79" s="15">
        <f t="shared" si="11"/>
        <v>-23.636363636363633</v>
      </c>
      <c r="F79" s="26">
        <v>27</v>
      </c>
      <c r="G79" s="20">
        <v>15</v>
      </c>
    </row>
    <row r="80" spans="1:7" ht="17.100000000000001" customHeight="1" x14ac:dyDescent="0.2">
      <c r="B80" s="2" t="s">
        <v>74</v>
      </c>
      <c r="C80" s="24">
        <v>3</v>
      </c>
      <c r="D80" s="19">
        <f t="shared" si="10"/>
        <v>4</v>
      </c>
      <c r="E80" s="15">
        <f t="shared" si="11"/>
        <v>33.333333333333329</v>
      </c>
      <c r="F80" s="26">
        <v>3</v>
      </c>
      <c r="G80" s="20">
        <v>1</v>
      </c>
    </row>
    <row r="81" spans="2:7" ht="17.100000000000001" customHeight="1" x14ac:dyDescent="0.2">
      <c r="B81" s="1" t="s">
        <v>75</v>
      </c>
      <c r="C81" s="24">
        <v>43</v>
      </c>
      <c r="D81" s="19">
        <f t="shared" si="10"/>
        <v>78</v>
      </c>
      <c r="E81" s="15">
        <f t="shared" si="11"/>
        <v>81.395348837209298</v>
      </c>
      <c r="F81" s="26">
        <v>41</v>
      </c>
      <c r="G81" s="20">
        <v>37</v>
      </c>
    </row>
    <row r="82" spans="2:7" ht="17.100000000000001" customHeight="1" x14ac:dyDescent="0.2">
      <c r="B82" s="1" t="s">
        <v>76</v>
      </c>
      <c r="C82" s="24">
        <v>23</v>
      </c>
      <c r="D82" s="19">
        <f t="shared" si="10"/>
        <v>60</v>
      </c>
      <c r="E82" s="15">
        <f t="shared" si="11"/>
        <v>160.86956521739131</v>
      </c>
      <c r="F82" s="26">
        <v>36</v>
      </c>
      <c r="G82" s="20">
        <v>24</v>
      </c>
    </row>
    <row r="83" spans="2:7" ht="17.100000000000001" customHeight="1" x14ac:dyDescent="0.2">
      <c r="B83" s="1" t="s">
        <v>77</v>
      </c>
      <c r="C83" s="24">
        <v>26</v>
      </c>
      <c r="D83" s="19">
        <f t="shared" si="10"/>
        <v>10</v>
      </c>
      <c r="E83" s="15">
        <f t="shared" si="11"/>
        <v>-61.53846153846154</v>
      </c>
      <c r="F83" s="26">
        <v>7</v>
      </c>
      <c r="G83" s="20">
        <v>3</v>
      </c>
    </row>
    <row r="84" spans="2:7" ht="17.100000000000001" customHeight="1" x14ac:dyDescent="0.2">
      <c r="B84" s="1" t="s">
        <v>78</v>
      </c>
      <c r="C84" s="24">
        <v>4</v>
      </c>
      <c r="D84" s="19">
        <f t="shared" si="10"/>
        <v>9</v>
      </c>
      <c r="E84" s="15">
        <f t="shared" si="11"/>
        <v>125</v>
      </c>
      <c r="F84" s="26">
        <v>6</v>
      </c>
      <c r="G84" s="20">
        <v>3</v>
      </c>
    </row>
    <row r="85" spans="2:7" ht="17.100000000000001" customHeight="1" x14ac:dyDescent="0.2">
      <c r="B85" s="1" t="s">
        <v>79</v>
      </c>
      <c r="C85" s="24">
        <v>2</v>
      </c>
      <c r="D85" s="19">
        <f t="shared" si="10"/>
        <v>6</v>
      </c>
      <c r="E85" s="15">
        <f t="shared" si="11"/>
        <v>200</v>
      </c>
      <c r="F85" s="26">
        <v>2</v>
      </c>
      <c r="G85" s="20">
        <v>4</v>
      </c>
    </row>
    <row r="86" spans="2:7" ht="17.100000000000001" customHeight="1" x14ac:dyDescent="0.2">
      <c r="B86" s="1" t="s">
        <v>81</v>
      </c>
      <c r="C86" s="24">
        <v>14</v>
      </c>
      <c r="D86" s="19">
        <f t="shared" si="10"/>
        <v>14</v>
      </c>
      <c r="E86" s="26">
        <v>0</v>
      </c>
      <c r="F86" s="24">
        <v>10</v>
      </c>
      <c r="G86" s="28">
        <v>4</v>
      </c>
    </row>
    <row r="87" spans="2:7" ht="17.100000000000001" customHeight="1" x14ac:dyDescent="0.2">
      <c r="B87" s="1" t="s">
        <v>82</v>
      </c>
      <c r="C87" s="24">
        <v>130</v>
      </c>
      <c r="D87" s="19">
        <f t="shared" si="10"/>
        <v>138</v>
      </c>
      <c r="E87" s="15">
        <f t="shared" ref="E87:E94" si="12">(((D87/C87-1)*100))</f>
        <v>6.1538461538461542</v>
      </c>
      <c r="F87" s="26">
        <v>86</v>
      </c>
      <c r="G87" s="20">
        <v>52</v>
      </c>
    </row>
    <row r="88" spans="2:7" ht="17.100000000000001" customHeight="1" x14ac:dyDescent="0.2">
      <c r="B88" s="1" t="s">
        <v>83</v>
      </c>
      <c r="C88" s="24">
        <v>518</v>
      </c>
      <c r="D88" s="19">
        <f t="shared" si="10"/>
        <v>722</v>
      </c>
      <c r="E88" s="15">
        <f t="shared" si="12"/>
        <v>39.382239382239391</v>
      </c>
      <c r="F88" s="26">
        <v>374</v>
      </c>
      <c r="G88" s="20">
        <v>348</v>
      </c>
    </row>
    <row r="89" spans="2:7" ht="17.100000000000001" customHeight="1" x14ac:dyDescent="0.2">
      <c r="B89" s="1" t="s">
        <v>84</v>
      </c>
      <c r="C89" s="24">
        <v>927</v>
      </c>
      <c r="D89" s="19">
        <f t="shared" si="10"/>
        <v>789</v>
      </c>
      <c r="E89" s="15">
        <f t="shared" si="12"/>
        <v>-14.886731391585762</v>
      </c>
      <c r="F89" s="26">
        <v>433</v>
      </c>
      <c r="G89" s="20">
        <v>356</v>
      </c>
    </row>
    <row r="90" spans="2:7" ht="17.100000000000001" customHeight="1" x14ac:dyDescent="0.2">
      <c r="B90" s="1" t="s">
        <v>85</v>
      </c>
      <c r="C90" s="24">
        <v>1891</v>
      </c>
      <c r="D90" s="19">
        <f t="shared" si="10"/>
        <v>2237</v>
      </c>
      <c r="E90" s="15">
        <f t="shared" si="12"/>
        <v>18.297197250132214</v>
      </c>
      <c r="F90" s="26">
        <v>1308</v>
      </c>
      <c r="G90" s="20">
        <v>929</v>
      </c>
    </row>
    <row r="91" spans="2:7" ht="17.100000000000001" customHeight="1" x14ac:dyDescent="0.2">
      <c r="B91" s="1" t="s">
        <v>86</v>
      </c>
      <c r="C91" s="24">
        <v>211</v>
      </c>
      <c r="D91" s="19">
        <f t="shared" si="10"/>
        <v>303</v>
      </c>
      <c r="E91" s="15">
        <f t="shared" si="12"/>
        <v>43.601895734597164</v>
      </c>
      <c r="F91" s="26">
        <v>195</v>
      </c>
      <c r="G91" s="20">
        <v>108</v>
      </c>
    </row>
    <row r="92" spans="2:7" ht="17.100000000000001" customHeight="1" x14ac:dyDescent="0.2">
      <c r="B92" s="1" t="s">
        <v>87</v>
      </c>
      <c r="C92" s="24">
        <v>33</v>
      </c>
      <c r="D92" s="19">
        <f t="shared" si="10"/>
        <v>28</v>
      </c>
      <c r="E92" s="15">
        <f t="shared" si="12"/>
        <v>-15.151515151515149</v>
      </c>
      <c r="F92" s="26">
        <v>15</v>
      </c>
      <c r="G92" s="20">
        <v>13</v>
      </c>
    </row>
    <row r="93" spans="2:7" ht="17.100000000000001" customHeight="1" x14ac:dyDescent="0.2">
      <c r="B93" s="1" t="s">
        <v>88</v>
      </c>
      <c r="C93" s="24">
        <v>196</v>
      </c>
      <c r="D93" s="19">
        <f t="shared" si="10"/>
        <v>259</v>
      </c>
      <c r="E93" s="15">
        <f t="shared" si="12"/>
        <v>32.142857142857139</v>
      </c>
      <c r="F93" s="26">
        <v>139</v>
      </c>
      <c r="G93" s="20">
        <v>120</v>
      </c>
    </row>
    <row r="94" spans="2:7" ht="17.100000000000001" customHeight="1" x14ac:dyDescent="0.2">
      <c r="B94" s="1" t="s">
        <v>89</v>
      </c>
      <c r="C94" s="24">
        <v>597</v>
      </c>
      <c r="D94" s="19">
        <f t="shared" si="10"/>
        <v>751</v>
      </c>
      <c r="E94" s="15">
        <f t="shared" si="12"/>
        <v>25.795644891122272</v>
      </c>
      <c r="F94" s="26">
        <v>471</v>
      </c>
      <c r="G94" s="20">
        <v>280</v>
      </c>
    </row>
    <row r="95" spans="2:7" ht="17.100000000000001" customHeight="1" x14ac:dyDescent="0.2">
      <c r="B95" s="1" t="s">
        <v>183</v>
      </c>
      <c r="C95" s="24">
        <v>1</v>
      </c>
      <c r="D95" s="19">
        <f t="shared" si="10"/>
        <v>0</v>
      </c>
      <c r="E95" s="15">
        <f t="shared" ref="E95:E119" si="13">(((D95/C95-1)*100))</f>
        <v>-100</v>
      </c>
      <c r="F95" s="26">
        <v>0</v>
      </c>
      <c r="G95" s="20">
        <v>0</v>
      </c>
    </row>
    <row r="96" spans="2:7" ht="17.100000000000001" customHeight="1" x14ac:dyDescent="0.2">
      <c r="B96" s="1" t="s">
        <v>90</v>
      </c>
      <c r="C96" s="24">
        <v>44</v>
      </c>
      <c r="D96" s="19">
        <f t="shared" si="10"/>
        <v>30</v>
      </c>
      <c r="E96" s="15">
        <f t="shared" ref="E96:E101" si="14">(((D96/C96-1)*100))</f>
        <v>-31.818181818181824</v>
      </c>
      <c r="F96" s="26">
        <v>19</v>
      </c>
      <c r="G96" s="20">
        <v>11</v>
      </c>
    </row>
    <row r="97" spans="1:8" ht="17.100000000000001" customHeight="1" x14ac:dyDescent="0.2">
      <c r="B97" s="1" t="s">
        <v>91</v>
      </c>
      <c r="C97" s="24">
        <v>215</v>
      </c>
      <c r="D97" s="19">
        <f t="shared" si="10"/>
        <v>198</v>
      </c>
      <c r="E97" s="15">
        <f t="shared" si="14"/>
        <v>-7.9069767441860446</v>
      </c>
      <c r="F97" s="26">
        <v>107</v>
      </c>
      <c r="G97" s="20">
        <v>91</v>
      </c>
    </row>
    <row r="98" spans="1:8" ht="17.100000000000001" customHeight="1" x14ac:dyDescent="0.2">
      <c r="B98" s="1" t="s">
        <v>92</v>
      </c>
      <c r="C98" s="24">
        <v>869</v>
      </c>
      <c r="D98" s="19">
        <f t="shared" si="10"/>
        <v>860</v>
      </c>
      <c r="E98" s="15">
        <f t="shared" si="14"/>
        <v>-1.0356731875719172</v>
      </c>
      <c r="F98" s="26">
        <v>480</v>
      </c>
      <c r="G98" s="20">
        <v>380</v>
      </c>
    </row>
    <row r="99" spans="1:8" ht="17.100000000000001" customHeight="1" x14ac:dyDescent="0.2">
      <c r="B99" s="1" t="s">
        <v>93</v>
      </c>
      <c r="C99" s="24">
        <v>247</v>
      </c>
      <c r="D99" s="19">
        <f t="shared" si="10"/>
        <v>329</v>
      </c>
      <c r="E99" s="15">
        <f t="shared" si="14"/>
        <v>33.198380566801625</v>
      </c>
      <c r="F99" s="26">
        <v>234</v>
      </c>
      <c r="G99" s="20">
        <v>95</v>
      </c>
    </row>
    <row r="100" spans="1:8" ht="17.100000000000001" customHeight="1" x14ac:dyDescent="0.2">
      <c r="B100" s="1" t="s">
        <v>94</v>
      </c>
      <c r="C100" s="24">
        <v>3</v>
      </c>
      <c r="D100" s="19">
        <f t="shared" si="10"/>
        <v>1</v>
      </c>
      <c r="E100" s="15">
        <f t="shared" si="14"/>
        <v>-66.666666666666671</v>
      </c>
      <c r="F100" s="26">
        <v>1</v>
      </c>
      <c r="G100" s="20">
        <v>0</v>
      </c>
    </row>
    <row r="101" spans="1:8" ht="20.100000000000001" customHeight="1" x14ac:dyDescent="0.2">
      <c r="A101" s="2" t="s">
        <v>95</v>
      </c>
      <c r="B101" s="3"/>
      <c r="C101" s="22">
        <f>SUM(C102:C151)</f>
        <v>9082</v>
      </c>
      <c r="D101" s="22">
        <f>SUM(D102:D151)</f>
        <v>8807</v>
      </c>
      <c r="E101" s="15">
        <f t="shared" si="14"/>
        <v>-3.0279674080598951</v>
      </c>
      <c r="F101" s="27">
        <f>SUM(F102:F151)</f>
        <v>6001</v>
      </c>
      <c r="G101" s="17">
        <f>SUM(G102:G151)</f>
        <v>2806</v>
      </c>
      <c r="H101" s="50"/>
    </row>
    <row r="102" spans="1:8" ht="17.100000000000001" customHeight="1" x14ac:dyDescent="0.2">
      <c r="B102" s="1" t="s">
        <v>96</v>
      </c>
      <c r="C102" s="24">
        <v>6</v>
      </c>
      <c r="D102" s="19">
        <f>SUM(F102:G102)</f>
        <v>6</v>
      </c>
      <c r="E102" s="26">
        <v>0</v>
      </c>
      <c r="F102" s="26">
        <v>5</v>
      </c>
      <c r="G102" s="20">
        <v>1</v>
      </c>
    </row>
    <row r="103" spans="1:8" s="4" customFormat="1" ht="17.100000000000001" customHeight="1" x14ac:dyDescent="0.2">
      <c r="A103" s="2"/>
      <c r="B103" s="1" t="s">
        <v>97</v>
      </c>
      <c r="C103" s="24">
        <v>9</v>
      </c>
      <c r="D103" s="19">
        <f>SUM(F103:G103)</f>
        <v>27</v>
      </c>
      <c r="E103" s="15">
        <f>(((D103/C103-1)*100))</f>
        <v>200</v>
      </c>
      <c r="F103" s="26">
        <v>22</v>
      </c>
      <c r="G103" s="20">
        <v>5</v>
      </c>
      <c r="H103" s="2"/>
    </row>
    <row r="104" spans="1:8" s="4" customFormat="1" ht="17.100000000000001" customHeight="1" x14ac:dyDescent="0.2">
      <c r="A104" s="2"/>
      <c r="B104" s="1" t="s">
        <v>98</v>
      </c>
      <c r="C104" s="24">
        <v>11</v>
      </c>
      <c r="D104" s="19">
        <f>SUM(F104:G104)</f>
        <v>15</v>
      </c>
      <c r="E104" s="15">
        <f>(((D104/C104-1)*100))</f>
        <v>36.363636363636353</v>
      </c>
      <c r="F104" s="26">
        <v>9</v>
      </c>
      <c r="G104" s="20">
        <v>6</v>
      </c>
      <c r="H104" s="2"/>
    </row>
    <row r="105" spans="1:8" ht="20.100000000000001" customHeight="1" x14ac:dyDescent="0.2">
      <c r="A105" s="2" t="s">
        <v>100</v>
      </c>
      <c r="B105" s="1"/>
      <c r="C105" s="24"/>
      <c r="D105" s="19"/>
      <c r="E105" s="15"/>
      <c r="F105" s="20"/>
      <c r="G105" s="20"/>
    </row>
    <row r="106" spans="1:8" s="4" customFormat="1" ht="17.100000000000001" customHeight="1" x14ac:dyDescent="0.2">
      <c r="A106" s="2"/>
      <c r="B106" s="2" t="s">
        <v>99</v>
      </c>
      <c r="C106" s="24">
        <v>0</v>
      </c>
      <c r="D106" s="19">
        <f t="shared" ref="D106:D151" si="15">SUM(F106:G106)</f>
        <v>4</v>
      </c>
      <c r="E106" s="15" t="s">
        <v>80</v>
      </c>
      <c r="F106" s="26">
        <v>2</v>
      </c>
      <c r="G106" s="20">
        <v>2</v>
      </c>
      <c r="H106" s="2"/>
    </row>
    <row r="107" spans="1:8" ht="17.100000000000001" customHeight="1" x14ac:dyDescent="0.2">
      <c r="B107" s="1" t="s">
        <v>101</v>
      </c>
      <c r="C107" s="24">
        <v>21</v>
      </c>
      <c r="D107" s="19">
        <f t="shared" si="15"/>
        <v>13</v>
      </c>
      <c r="E107" s="15">
        <f>(((D107/C107-1)*100))</f>
        <v>-38.095238095238095</v>
      </c>
      <c r="F107" s="26">
        <v>13</v>
      </c>
      <c r="G107" s="20">
        <v>0</v>
      </c>
    </row>
    <row r="108" spans="1:8" ht="17.100000000000001" customHeight="1" x14ac:dyDescent="0.2">
      <c r="B108" s="2" t="s">
        <v>190</v>
      </c>
      <c r="C108" s="24">
        <v>0</v>
      </c>
      <c r="D108" s="19">
        <f t="shared" si="15"/>
        <v>2</v>
      </c>
      <c r="E108" s="15" t="s">
        <v>80</v>
      </c>
      <c r="F108" s="26">
        <v>0</v>
      </c>
      <c r="G108" s="20">
        <v>2</v>
      </c>
    </row>
    <row r="109" spans="1:8" ht="17.100000000000001" customHeight="1" x14ac:dyDescent="0.2">
      <c r="B109" s="2" t="s">
        <v>192</v>
      </c>
      <c r="C109" s="24">
        <v>0</v>
      </c>
      <c r="D109" s="19">
        <f t="shared" si="15"/>
        <v>1</v>
      </c>
      <c r="E109" s="15" t="s">
        <v>80</v>
      </c>
      <c r="F109" s="26">
        <v>1</v>
      </c>
      <c r="G109" s="20">
        <v>0</v>
      </c>
    </row>
    <row r="110" spans="1:8" ht="17.100000000000001" customHeight="1" x14ac:dyDescent="0.2">
      <c r="B110" s="2" t="s">
        <v>102</v>
      </c>
      <c r="C110" s="24">
        <v>2</v>
      </c>
      <c r="D110" s="19">
        <f t="shared" si="15"/>
        <v>6</v>
      </c>
      <c r="E110" s="15">
        <f t="shared" ref="E110:E117" si="16">(((D110/C110-1)*100))</f>
        <v>200</v>
      </c>
      <c r="F110" s="26">
        <v>2</v>
      </c>
      <c r="G110" s="20">
        <v>4</v>
      </c>
    </row>
    <row r="111" spans="1:8" ht="17.100000000000001" customHeight="1" x14ac:dyDescent="0.2">
      <c r="B111" s="1" t="s">
        <v>103</v>
      </c>
      <c r="C111" s="24">
        <v>3615</v>
      </c>
      <c r="D111" s="19">
        <f t="shared" si="15"/>
        <v>3329</v>
      </c>
      <c r="E111" s="15">
        <f t="shared" si="16"/>
        <v>-7.9114799446749711</v>
      </c>
      <c r="F111" s="26">
        <v>1978</v>
      </c>
      <c r="G111" s="20">
        <v>1351</v>
      </c>
    </row>
    <row r="112" spans="1:8" ht="17.100000000000001" customHeight="1" x14ac:dyDescent="0.2">
      <c r="B112" s="10" t="s">
        <v>104</v>
      </c>
      <c r="C112" s="18">
        <v>172</v>
      </c>
      <c r="D112" s="19">
        <f t="shared" si="15"/>
        <v>192</v>
      </c>
      <c r="E112" s="15">
        <f t="shared" si="16"/>
        <v>11.627906976744185</v>
      </c>
      <c r="F112" s="26">
        <v>95</v>
      </c>
      <c r="G112" s="20">
        <v>97</v>
      </c>
    </row>
    <row r="113" spans="2:7" ht="17.100000000000001" customHeight="1" x14ac:dyDescent="0.2">
      <c r="B113" s="10" t="s">
        <v>105</v>
      </c>
      <c r="C113" s="18">
        <v>19</v>
      </c>
      <c r="D113" s="19">
        <f t="shared" si="15"/>
        <v>12</v>
      </c>
      <c r="E113" s="15">
        <f t="shared" si="16"/>
        <v>-36.842105263157897</v>
      </c>
      <c r="F113" s="26">
        <v>7</v>
      </c>
      <c r="G113" s="20">
        <v>5</v>
      </c>
    </row>
    <row r="114" spans="2:7" ht="17.100000000000001" customHeight="1" x14ac:dyDescent="0.2">
      <c r="B114" s="10" t="s">
        <v>106</v>
      </c>
      <c r="C114" s="18">
        <v>607</v>
      </c>
      <c r="D114" s="19">
        <f t="shared" si="15"/>
        <v>548</v>
      </c>
      <c r="E114" s="15">
        <f t="shared" si="16"/>
        <v>-9.7199341021416803</v>
      </c>
      <c r="F114" s="26">
        <v>386</v>
      </c>
      <c r="G114" s="20">
        <v>162</v>
      </c>
    </row>
    <row r="115" spans="2:7" ht="17.100000000000001" customHeight="1" x14ac:dyDescent="0.2">
      <c r="B115" s="10" t="s">
        <v>107</v>
      </c>
      <c r="C115" s="18">
        <v>5</v>
      </c>
      <c r="D115" s="19">
        <f t="shared" si="15"/>
        <v>3</v>
      </c>
      <c r="E115" s="15">
        <f t="shared" si="16"/>
        <v>-40</v>
      </c>
      <c r="F115" s="26">
        <v>3</v>
      </c>
      <c r="G115" s="20">
        <v>0</v>
      </c>
    </row>
    <row r="116" spans="2:7" ht="17.100000000000001" customHeight="1" x14ac:dyDescent="0.2">
      <c r="B116" s="10" t="s">
        <v>108</v>
      </c>
      <c r="C116" s="18">
        <v>777</v>
      </c>
      <c r="D116" s="19">
        <f t="shared" si="15"/>
        <v>773</v>
      </c>
      <c r="E116" s="15">
        <f t="shared" si="16"/>
        <v>-0.51480051480051747</v>
      </c>
      <c r="F116" s="26">
        <v>713</v>
      </c>
      <c r="G116" s="20">
        <v>60</v>
      </c>
    </row>
    <row r="117" spans="2:7" ht="17.100000000000001" customHeight="1" x14ac:dyDescent="0.2">
      <c r="B117" s="10" t="s">
        <v>109</v>
      </c>
      <c r="C117" s="18">
        <v>16</v>
      </c>
      <c r="D117" s="19">
        <f t="shared" si="15"/>
        <v>24</v>
      </c>
      <c r="E117" s="15">
        <f t="shared" si="16"/>
        <v>50</v>
      </c>
      <c r="F117" s="26">
        <v>19</v>
      </c>
      <c r="G117" s="20">
        <v>5</v>
      </c>
    </row>
    <row r="118" spans="2:7" ht="17.100000000000001" customHeight="1" x14ac:dyDescent="0.2">
      <c r="B118" s="10" t="s">
        <v>207</v>
      </c>
      <c r="C118" s="18"/>
      <c r="D118" s="19"/>
      <c r="E118" s="15"/>
      <c r="F118" s="26"/>
      <c r="G118" s="20"/>
    </row>
    <row r="119" spans="2:7" ht="17.100000000000001" customHeight="1" x14ac:dyDescent="0.2">
      <c r="B119" s="2" t="s">
        <v>208</v>
      </c>
      <c r="C119" s="24">
        <v>1</v>
      </c>
      <c r="D119" s="19">
        <f t="shared" si="15"/>
        <v>0</v>
      </c>
      <c r="E119" s="15">
        <f t="shared" si="13"/>
        <v>-100</v>
      </c>
      <c r="F119" s="26">
        <v>0</v>
      </c>
      <c r="G119" s="20">
        <v>0</v>
      </c>
    </row>
    <row r="120" spans="2:7" ht="17.100000000000001" customHeight="1" x14ac:dyDescent="0.2">
      <c r="B120" s="10" t="s">
        <v>110</v>
      </c>
      <c r="C120" s="18">
        <v>4</v>
      </c>
      <c r="D120" s="19">
        <f t="shared" si="15"/>
        <v>8</v>
      </c>
      <c r="E120" s="15">
        <f>(((D120/C120-1)*100))</f>
        <v>100</v>
      </c>
      <c r="F120" s="26">
        <v>5</v>
      </c>
      <c r="G120" s="20">
        <v>3</v>
      </c>
    </row>
    <row r="121" spans="2:7" ht="17.100000000000001" customHeight="1" x14ac:dyDescent="0.2">
      <c r="B121" s="10" t="s">
        <v>111</v>
      </c>
      <c r="C121" s="18">
        <v>1191</v>
      </c>
      <c r="D121" s="19">
        <f t="shared" si="15"/>
        <v>1089</v>
      </c>
      <c r="E121" s="15">
        <f>(((D121/C121-1)*100))</f>
        <v>-8.5642317380352662</v>
      </c>
      <c r="F121" s="26">
        <v>915</v>
      </c>
      <c r="G121" s="20">
        <v>174</v>
      </c>
    </row>
    <row r="122" spans="2:7" ht="17.100000000000001" customHeight="1" x14ac:dyDescent="0.2">
      <c r="B122" s="10" t="s">
        <v>112</v>
      </c>
      <c r="C122" s="18">
        <v>80</v>
      </c>
      <c r="D122" s="19">
        <f t="shared" si="15"/>
        <v>105</v>
      </c>
      <c r="E122" s="15">
        <f>(((D122/C122-1)*100))</f>
        <v>31.25</v>
      </c>
      <c r="F122" s="26">
        <v>92</v>
      </c>
      <c r="G122" s="20">
        <v>13</v>
      </c>
    </row>
    <row r="123" spans="2:7" ht="17.100000000000001" customHeight="1" x14ac:dyDescent="0.2">
      <c r="B123" s="10" t="s">
        <v>113</v>
      </c>
      <c r="C123" s="18">
        <v>0</v>
      </c>
      <c r="D123" s="19">
        <f t="shared" si="15"/>
        <v>4</v>
      </c>
      <c r="E123" s="15" t="s">
        <v>80</v>
      </c>
      <c r="F123" s="26">
        <v>2</v>
      </c>
      <c r="G123" s="20">
        <v>2</v>
      </c>
    </row>
    <row r="124" spans="2:7" ht="17.100000000000001" customHeight="1" x14ac:dyDescent="0.2">
      <c r="B124" s="10" t="s">
        <v>114</v>
      </c>
      <c r="C124" s="18">
        <v>8</v>
      </c>
      <c r="D124" s="19">
        <f t="shared" si="15"/>
        <v>13</v>
      </c>
      <c r="E124" s="15">
        <f t="shared" ref="E124:E135" si="17">(((D124/C124-1)*100))</f>
        <v>62.5</v>
      </c>
      <c r="F124" s="26">
        <v>7</v>
      </c>
      <c r="G124" s="20">
        <v>6</v>
      </c>
    </row>
    <row r="125" spans="2:7" ht="17.100000000000001" customHeight="1" x14ac:dyDescent="0.2">
      <c r="B125" s="10" t="s">
        <v>115</v>
      </c>
      <c r="C125" s="18">
        <v>648</v>
      </c>
      <c r="D125" s="19">
        <f t="shared" si="15"/>
        <v>658</v>
      </c>
      <c r="E125" s="15">
        <f t="shared" si="17"/>
        <v>1.5432098765432167</v>
      </c>
      <c r="F125" s="26">
        <v>438</v>
      </c>
      <c r="G125" s="20">
        <v>220</v>
      </c>
    </row>
    <row r="126" spans="2:7" ht="17.100000000000001" customHeight="1" x14ac:dyDescent="0.2">
      <c r="B126" s="10" t="s">
        <v>116</v>
      </c>
      <c r="C126" s="18">
        <v>431</v>
      </c>
      <c r="D126" s="19">
        <f t="shared" si="15"/>
        <v>459</v>
      </c>
      <c r="E126" s="15">
        <f t="shared" si="17"/>
        <v>6.4965197215777204</v>
      </c>
      <c r="F126" s="26">
        <v>312</v>
      </c>
      <c r="G126" s="20">
        <v>147</v>
      </c>
    </row>
    <row r="127" spans="2:7" ht="17.100000000000001" customHeight="1" x14ac:dyDescent="0.2">
      <c r="B127" s="10" t="s">
        <v>117</v>
      </c>
      <c r="C127" s="18">
        <v>7</v>
      </c>
      <c r="D127" s="19">
        <f t="shared" si="15"/>
        <v>5</v>
      </c>
      <c r="E127" s="15">
        <f t="shared" si="17"/>
        <v>-28.571428571428569</v>
      </c>
      <c r="F127" s="26">
        <v>4</v>
      </c>
      <c r="G127" s="20">
        <v>1</v>
      </c>
    </row>
    <row r="128" spans="2:7" ht="17.100000000000001" customHeight="1" x14ac:dyDescent="0.2">
      <c r="B128" s="1" t="s">
        <v>118</v>
      </c>
      <c r="C128" s="24">
        <v>13</v>
      </c>
      <c r="D128" s="19">
        <f t="shared" si="15"/>
        <v>11</v>
      </c>
      <c r="E128" s="15">
        <f t="shared" si="17"/>
        <v>-15.384615384615385</v>
      </c>
      <c r="F128" s="26">
        <v>3</v>
      </c>
      <c r="G128" s="20">
        <v>8</v>
      </c>
    </row>
    <row r="129" spans="1:7" ht="17.100000000000001" customHeight="1" x14ac:dyDescent="0.2">
      <c r="B129" s="1" t="s">
        <v>193</v>
      </c>
      <c r="C129" s="24">
        <v>2</v>
      </c>
      <c r="D129" s="19">
        <f t="shared" si="15"/>
        <v>7</v>
      </c>
      <c r="E129" s="15">
        <f t="shared" si="17"/>
        <v>250</v>
      </c>
      <c r="F129" s="26">
        <v>3</v>
      </c>
      <c r="G129" s="51">
        <v>4</v>
      </c>
    </row>
    <row r="130" spans="1:7" ht="17.100000000000001" customHeight="1" x14ac:dyDescent="0.2">
      <c r="B130" s="1" t="s">
        <v>119</v>
      </c>
      <c r="C130" s="24">
        <v>6</v>
      </c>
      <c r="D130" s="19">
        <f t="shared" si="15"/>
        <v>17</v>
      </c>
      <c r="E130" s="15">
        <f t="shared" si="17"/>
        <v>183.33333333333334</v>
      </c>
      <c r="F130" s="24">
        <v>9</v>
      </c>
      <c r="G130" s="28">
        <v>8</v>
      </c>
    </row>
    <row r="131" spans="1:7" ht="17.100000000000001" customHeight="1" x14ac:dyDescent="0.2">
      <c r="B131" s="1" t="s">
        <v>120</v>
      </c>
      <c r="C131" s="24">
        <v>33</v>
      </c>
      <c r="D131" s="19">
        <f t="shared" si="15"/>
        <v>18</v>
      </c>
      <c r="E131" s="15">
        <f t="shared" si="17"/>
        <v>-45.45454545454546</v>
      </c>
      <c r="F131" s="20">
        <v>14</v>
      </c>
      <c r="G131" s="20">
        <v>4</v>
      </c>
    </row>
    <row r="132" spans="1:7" ht="17.100000000000001" customHeight="1" x14ac:dyDescent="0.2">
      <c r="B132" s="1" t="s">
        <v>121</v>
      </c>
      <c r="C132" s="24">
        <v>73</v>
      </c>
      <c r="D132" s="19">
        <f t="shared" si="15"/>
        <v>68</v>
      </c>
      <c r="E132" s="15">
        <f t="shared" si="17"/>
        <v>-6.8493150684931559</v>
      </c>
      <c r="F132" s="20">
        <v>38</v>
      </c>
      <c r="G132" s="20">
        <v>30</v>
      </c>
    </row>
    <row r="133" spans="1:7" ht="17.100000000000001" customHeight="1" x14ac:dyDescent="0.2">
      <c r="B133" s="2" t="s">
        <v>181</v>
      </c>
      <c r="C133" s="24">
        <v>4</v>
      </c>
      <c r="D133" s="19">
        <f t="shared" si="15"/>
        <v>2</v>
      </c>
      <c r="E133" s="15">
        <f t="shared" si="17"/>
        <v>-50</v>
      </c>
      <c r="F133" s="20">
        <v>2</v>
      </c>
      <c r="G133" s="20">
        <v>0</v>
      </c>
    </row>
    <row r="134" spans="1:7" ht="17.100000000000001" customHeight="1" x14ac:dyDescent="0.2">
      <c r="B134" s="1" t="s">
        <v>122</v>
      </c>
      <c r="C134" s="24">
        <v>7</v>
      </c>
      <c r="D134" s="19">
        <f t="shared" si="15"/>
        <v>21</v>
      </c>
      <c r="E134" s="15">
        <f t="shared" si="17"/>
        <v>200</v>
      </c>
      <c r="F134" s="20">
        <v>11</v>
      </c>
      <c r="G134" s="20">
        <v>10</v>
      </c>
    </row>
    <row r="135" spans="1:7" ht="17.100000000000001" customHeight="1" x14ac:dyDescent="0.2">
      <c r="B135" s="1" t="s">
        <v>123</v>
      </c>
      <c r="C135" s="24">
        <v>2</v>
      </c>
      <c r="D135" s="19">
        <f t="shared" si="15"/>
        <v>4</v>
      </c>
      <c r="E135" s="15">
        <f t="shared" si="17"/>
        <v>100</v>
      </c>
      <c r="F135" s="20">
        <v>3</v>
      </c>
      <c r="G135" s="20">
        <v>1</v>
      </c>
    </row>
    <row r="136" spans="1:7" ht="20.100000000000001" customHeight="1" x14ac:dyDescent="0.2">
      <c r="A136" s="2" t="s">
        <v>100</v>
      </c>
      <c r="B136" s="1"/>
      <c r="C136" s="24"/>
      <c r="D136" s="19"/>
      <c r="E136" s="15"/>
      <c r="F136" s="20"/>
      <c r="G136" s="20"/>
    </row>
    <row r="137" spans="1:7" ht="17.100000000000001" customHeight="1" x14ac:dyDescent="0.2">
      <c r="B137" s="2" t="s">
        <v>194</v>
      </c>
      <c r="C137" s="24">
        <v>0</v>
      </c>
      <c r="D137" s="19">
        <f t="shared" si="15"/>
        <v>8</v>
      </c>
      <c r="E137" s="15" t="s">
        <v>80</v>
      </c>
      <c r="F137" s="20">
        <v>7</v>
      </c>
      <c r="G137" s="20">
        <v>1</v>
      </c>
    </row>
    <row r="138" spans="1:7" ht="17.100000000000001" customHeight="1" x14ac:dyDescent="0.2">
      <c r="B138" s="1" t="s">
        <v>124</v>
      </c>
      <c r="C138" s="24">
        <v>20</v>
      </c>
      <c r="D138" s="19">
        <f t="shared" si="15"/>
        <v>13</v>
      </c>
      <c r="E138" s="15">
        <f t="shared" ref="E138:E146" si="18">(((D138/C138-1)*100))</f>
        <v>-35</v>
      </c>
      <c r="F138" s="20">
        <v>10</v>
      </c>
      <c r="G138" s="20">
        <v>3</v>
      </c>
    </row>
    <row r="139" spans="1:7" ht="17.100000000000001" customHeight="1" x14ac:dyDescent="0.2">
      <c r="B139" s="1" t="s">
        <v>125</v>
      </c>
      <c r="C139" s="24">
        <v>6</v>
      </c>
      <c r="D139" s="19">
        <f t="shared" si="15"/>
        <v>7</v>
      </c>
      <c r="E139" s="15">
        <f t="shared" si="18"/>
        <v>16.666666666666675</v>
      </c>
      <c r="F139" s="20">
        <v>5</v>
      </c>
      <c r="G139" s="20">
        <v>2</v>
      </c>
    </row>
    <row r="140" spans="1:7" ht="17.100000000000001" customHeight="1" x14ac:dyDescent="0.2">
      <c r="B140" s="2" t="s">
        <v>195</v>
      </c>
      <c r="C140" s="24">
        <v>2</v>
      </c>
      <c r="D140" s="19">
        <f t="shared" si="15"/>
        <v>3</v>
      </c>
      <c r="E140" s="15">
        <f t="shared" si="18"/>
        <v>50</v>
      </c>
      <c r="F140" s="20">
        <v>1</v>
      </c>
      <c r="G140" s="20">
        <v>2</v>
      </c>
    </row>
    <row r="141" spans="1:7" ht="17.100000000000001" customHeight="1" x14ac:dyDescent="0.2">
      <c r="B141" s="1" t="s">
        <v>126</v>
      </c>
      <c r="C141" s="24">
        <v>45</v>
      </c>
      <c r="D141" s="19">
        <f t="shared" si="15"/>
        <v>7</v>
      </c>
      <c r="E141" s="15">
        <f t="shared" si="18"/>
        <v>-84.444444444444443</v>
      </c>
      <c r="F141" s="20">
        <v>7</v>
      </c>
      <c r="G141" s="20">
        <v>0</v>
      </c>
    </row>
    <row r="142" spans="1:7" ht="17.100000000000001" customHeight="1" x14ac:dyDescent="0.2">
      <c r="B142" s="1" t="s">
        <v>127</v>
      </c>
      <c r="C142" s="24">
        <v>64</v>
      </c>
      <c r="D142" s="19">
        <f t="shared" si="15"/>
        <v>73</v>
      </c>
      <c r="E142" s="15">
        <f t="shared" si="18"/>
        <v>14.0625</v>
      </c>
      <c r="F142" s="20">
        <v>46</v>
      </c>
      <c r="G142" s="20">
        <v>27</v>
      </c>
    </row>
    <row r="143" spans="1:7" ht="17.100000000000001" customHeight="1" x14ac:dyDescent="0.2">
      <c r="B143" s="1" t="s">
        <v>128</v>
      </c>
      <c r="C143" s="24">
        <v>5</v>
      </c>
      <c r="D143" s="19">
        <f t="shared" si="15"/>
        <v>6</v>
      </c>
      <c r="E143" s="15">
        <f t="shared" si="18"/>
        <v>19.999999999999996</v>
      </c>
      <c r="F143" s="20">
        <v>6</v>
      </c>
      <c r="G143" s="20">
        <v>0</v>
      </c>
    </row>
    <row r="144" spans="1:7" ht="17.100000000000001" customHeight="1" x14ac:dyDescent="0.2">
      <c r="B144" s="1" t="s">
        <v>129</v>
      </c>
      <c r="C144" s="24">
        <v>21</v>
      </c>
      <c r="D144" s="19">
        <f t="shared" si="15"/>
        <v>29</v>
      </c>
      <c r="E144" s="15">
        <f t="shared" si="18"/>
        <v>38.095238095238095</v>
      </c>
      <c r="F144" s="20">
        <v>28</v>
      </c>
      <c r="G144" s="20">
        <v>1</v>
      </c>
    </row>
    <row r="145" spans="1:8" ht="17.100000000000001" customHeight="1" x14ac:dyDescent="0.2">
      <c r="B145" s="1" t="s">
        <v>130</v>
      </c>
      <c r="C145" s="24">
        <v>63</v>
      </c>
      <c r="D145" s="19">
        <f t="shared" si="15"/>
        <v>70</v>
      </c>
      <c r="E145" s="15">
        <f t="shared" si="18"/>
        <v>11.111111111111116</v>
      </c>
      <c r="F145" s="20">
        <v>22</v>
      </c>
      <c r="G145" s="20">
        <v>48</v>
      </c>
    </row>
    <row r="146" spans="1:8" ht="17.100000000000001" customHeight="1" x14ac:dyDescent="0.2">
      <c r="B146" s="2" t="s">
        <v>196</v>
      </c>
      <c r="C146" s="24">
        <v>2</v>
      </c>
      <c r="D146" s="19">
        <f t="shared" si="15"/>
        <v>1</v>
      </c>
      <c r="E146" s="15">
        <f t="shared" si="18"/>
        <v>-50</v>
      </c>
      <c r="F146" s="20">
        <v>1</v>
      </c>
      <c r="G146" s="20">
        <v>0</v>
      </c>
    </row>
    <row r="147" spans="1:8" ht="17.100000000000001" customHeight="1" x14ac:dyDescent="0.2">
      <c r="B147" s="1" t="s">
        <v>131</v>
      </c>
      <c r="C147" s="24">
        <v>978</v>
      </c>
      <c r="D147" s="19">
        <f t="shared" si="15"/>
        <v>1005</v>
      </c>
      <c r="E147" s="15">
        <f t="shared" ref="E147:E202" si="19">(((D147/C147-1)*100))</f>
        <v>2.7607361963190247</v>
      </c>
      <c r="F147" s="20">
        <v>624</v>
      </c>
      <c r="G147" s="20">
        <v>381</v>
      </c>
    </row>
    <row r="148" spans="1:8" ht="17.100000000000001" customHeight="1" x14ac:dyDescent="0.2">
      <c r="B148" s="1" t="s">
        <v>132</v>
      </c>
      <c r="C148" s="24">
        <v>73</v>
      </c>
      <c r="D148" s="19">
        <f t="shared" si="15"/>
        <v>89</v>
      </c>
      <c r="E148" s="15">
        <f t="shared" si="19"/>
        <v>21.917808219178081</v>
      </c>
      <c r="F148" s="20">
        <v>88</v>
      </c>
      <c r="G148" s="20">
        <v>1</v>
      </c>
    </row>
    <row r="149" spans="1:8" ht="17.100000000000001" customHeight="1" x14ac:dyDescent="0.2">
      <c r="B149" s="1" t="s">
        <v>133</v>
      </c>
      <c r="C149" s="24">
        <v>3</v>
      </c>
      <c r="D149" s="19">
        <f t="shared" si="15"/>
        <v>0</v>
      </c>
      <c r="E149" s="15">
        <f t="shared" si="19"/>
        <v>-100</v>
      </c>
      <c r="F149" s="20">
        <v>0</v>
      </c>
      <c r="G149" s="20">
        <v>0</v>
      </c>
    </row>
    <row r="150" spans="1:8" ht="17.100000000000001" customHeight="1" x14ac:dyDescent="0.2">
      <c r="B150" s="1" t="s">
        <v>134</v>
      </c>
      <c r="C150" s="24">
        <v>29</v>
      </c>
      <c r="D150" s="19">
        <f t="shared" si="15"/>
        <v>50</v>
      </c>
      <c r="E150" s="15">
        <f t="shared" si="19"/>
        <v>72.41379310344827</v>
      </c>
      <c r="F150" s="20">
        <v>41</v>
      </c>
      <c r="G150" s="20">
        <v>9</v>
      </c>
    </row>
    <row r="151" spans="1:8" ht="17.100000000000001" customHeight="1" x14ac:dyDescent="0.2">
      <c r="B151" s="2" t="s">
        <v>179</v>
      </c>
      <c r="C151" s="24">
        <v>1</v>
      </c>
      <c r="D151" s="19">
        <f t="shared" si="15"/>
        <v>2</v>
      </c>
      <c r="E151" s="15">
        <f>(((D151/C151-1)*100))</f>
        <v>100</v>
      </c>
      <c r="F151" s="20">
        <v>2</v>
      </c>
      <c r="G151" s="20">
        <v>0</v>
      </c>
    </row>
    <row r="152" spans="1:8" ht="20.100000000000001" customHeight="1" x14ac:dyDescent="0.2">
      <c r="A152" s="2" t="s">
        <v>135</v>
      </c>
      <c r="B152" s="3"/>
      <c r="C152" s="22">
        <f>SUM(C153:C200)</f>
        <v>492</v>
      </c>
      <c r="D152" s="22">
        <f>SUM(D153:D200)</f>
        <v>498</v>
      </c>
      <c r="E152" s="15">
        <f>(((D152/C152-1)*100))</f>
        <v>1.2195121951219523</v>
      </c>
      <c r="F152" s="22">
        <f>SUM(F153:F200)</f>
        <v>364</v>
      </c>
      <c r="G152" s="25">
        <f>SUM(G153:G200)</f>
        <v>134</v>
      </c>
      <c r="H152" s="51"/>
    </row>
    <row r="153" spans="1:8" ht="16.5" customHeight="1" x14ac:dyDescent="0.2">
      <c r="B153" s="1" t="s">
        <v>136</v>
      </c>
      <c r="C153" s="24">
        <v>0</v>
      </c>
      <c r="D153" s="19">
        <f t="shared" ref="D153:D200" si="20">SUM(F153:G153)</f>
        <v>14</v>
      </c>
      <c r="E153" s="15" t="s">
        <v>80</v>
      </c>
      <c r="F153" s="20">
        <v>12</v>
      </c>
      <c r="G153" s="20">
        <v>2</v>
      </c>
    </row>
    <row r="154" spans="1:8" ht="16.5" customHeight="1" x14ac:dyDescent="0.2">
      <c r="B154" s="1" t="s">
        <v>137</v>
      </c>
      <c r="C154" s="24">
        <v>9</v>
      </c>
      <c r="D154" s="19">
        <f t="shared" si="20"/>
        <v>8</v>
      </c>
      <c r="E154" s="15">
        <f t="shared" si="19"/>
        <v>-11.111111111111116</v>
      </c>
      <c r="F154" s="20">
        <v>6</v>
      </c>
      <c r="G154" s="20">
        <v>2</v>
      </c>
    </row>
    <row r="155" spans="1:8" ht="16.5" customHeight="1" x14ac:dyDescent="0.2">
      <c r="B155" s="29" t="s">
        <v>138</v>
      </c>
      <c r="C155" s="24">
        <v>2</v>
      </c>
      <c r="D155" s="19">
        <f t="shared" si="20"/>
        <v>1</v>
      </c>
      <c r="E155" s="15">
        <f t="shared" si="19"/>
        <v>-50</v>
      </c>
      <c r="F155" s="20">
        <v>0</v>
      </c>
      <c r="G155" s="20">
        <v>1</v>
      </c>
    </row>
    <row r="156" spans="1:8" s="4" customFormat="1" ht="16.5" customHeight="1" x14ac:dyDescent="0.2">
      <c r="A156" s="2"/>
      <c r="B156" s="10" t="s">
        <v>139</v>
      </c>
      <c r="C156" s="24">
        <v>0</v>
      </c>
      <c r="D156" s="19">
        <f t="shared" si="20"/>
        <v>6</v>
      </c>
      <c r="E156" s="15" t="s">
        <v>80</v>
      </c>
      <c r="F156" s="20">
        <v>2</v>
      </c>
      <c r="G156" s="20">
        <v>4</v>
      </c>
    </row>
    <row r="157" spans="1:8" s="4" customFormat="1" ht="16.5" customHeight="1" x14ac:dyDescent="0.2">
      <c r="A157" s="2"/>
      <c r="B157" s="54" t="s">
        <v>197</v>
      </c>
      <c r="C157" s="24">
        <v>1</v>
      </c>
      <c r="D157" s="19">
        <f t="shared" si="20"/>
        <v>3</v>
      </c>
      <c r="E157" s="15">
        <f t="shared" si="19"/>
        <v>200</v>
      </c>
      <c r="F157" s="20">
        <v>2</v>
      </c>
      <c r="G157" s="20">
        <v>1</v>
      </c>
    </row>
    <row r="158" spans="1:8" ht="16.5" customHeight="1" x14ac:dyDescent="0.2">
      <c r="B158" s="1" t="s">
        <v>140</v>
      </c>
      <c r="C158" s="24">
        <v>10</v>
      </c>
      <c r="D158" s="19">
        <f t="shared" si="20"/>
        <v>2</v>
      </c>
      <c r="E158" s="15">
        <f t="shared" si="19"/>
        <v>-80</v>
      </c>
      <c r="F158" s="20">
        <v>2</v>
      </c>
      <c r="G158" s="20">
        <v>0</v>
      </c>
    </row>
    <row r="159" spans="1:8" ht="16.5" customHeight="1" x14ac:dyDescent="0.2">
      <c r="B159" s="1" t="s">
        <v>141</v>
      </c>
      <c r="C159" s="24">
        <v>9</v>
      </c>
      <c r="D159" s="19">
        <f t="shared" si="20"/>
        <v>4</v>
      </c>
      <c r="E159" s="15">
        <f t="shared" si="19"/>
        <v>-55.555555555555557</v>
      </c>
      <c r="F159" s="20">
        <v>3</v>
      </c>
      <c r="G159" s="20">
        <v>1</v>
      </c>
    </row>
    <row r="160" spans="1:8" ht="16.5" customHeight="1" x14ac:dyDescent="0.2">
      <c r="B160" s="1" t="s">
        <v>198</v>
      </c>
      <c r="C160" s="24">
        <v>2</v>
      </c>
      <c r="D160" s="19">
        <f t="shared" si="20"/>
        <v>1</v>
      </c>
      <c r="E160" s="15">
        <f t="shared" si="19"/>
        <v>-50</v>
      </c>
      <c r="F160" s="20">
        <v>0</v>
      </c>
      <c r="G160" s="20">
        <v>1</v>
      </c>
    </row>
    <row r="161" spans="1:7" ht="16.5" customHeight="1" x14ac:dyDescent="0.2">
      <c r="B161" s="30" t="s">
        <v>180</v>
      </c>
      <c r="C161" s="24">
        <v>1</v>
      </c>
      <c r="D161" s="19">
        <f t="shared" si="20"/>
        <v>0</v>
      </c>
      <c r="E161" s="15">
        <f t="shared" si="19"/>
        <v>-100</v>
      </c>
      <c r="F161" s="20">
        <v>0</v>
      </c>
      <c r="G161" s="20">
        <v>0</v>
      </c>
    </row>
    <row r="162" spans="1:7" ht="16.5" customHeight="1" x14ac:dyDescent="0.2">
      <c r="B162" s="1" t="s">
        <v>142</v>
      </c>
      <c r="C162" s="24">
        <v>4</v>
      </c>
      <c r="D162" s="19">
        <f t="shared" si="20"/>
        <v>2</v>
      </c>
      <c r="E162" s="15">
        <f>(((D162/C162-1)*100))</f>
        <v>-50</v>
      </c>
      <c r="F162" s="20">
        <v>1</v>
      </c>
      <c r="G162" s="20">
        <v>1</v>
      </c>
    </row>
    <row r="163" spans="1:7" ht="16.5" customHeight="1" x14ac:dyDescent="0.2">
      <c r="B163" s="1" t="s">
        <v>143</v>
      </c>
      <c r="C163" s="24">
        <v>5</v>
      </c>
      <c r="D163" s="19">
        <f t="shared" si="20"/>
        <v>8</v>
      </c>
      <c r="E163" s="15">
        <f>(((D163/C163-1)*100))</f>
        <v>60.000000000000007</v>
      </c>
      <c r="F163" s="20">
        <v>7</v>
      </c>
      <c r="G163" s="20">
        <v>1</v>
      </c>
    </row>
    <row r="164" spans="1:7" ht="16.5" customHeight="1" x14ac:dyDescent="0.2">
      <c r="B164" s="2" t="s">
        <v>209</v>
      </c>
      <c r="C164" s="24">
        <v>1</v>
      </c>
      <c r="D164" s="19">
        <f t="shared" si="20"/>
        <v>0</v>
      </c>
      <c r="E164" s="15">
        <f t="shared" si="19"/>
        <v>-100</v>
      </c>
      <c r="F164" s="20">
        <v>0</v>
      </c>
      <c r="G164" s="20">
        <v>0</v>
      </c>
    </row>
    <row r="165" spans="1:7" ht="16.5" customHeight="1" x14ac:dyDescent="0.2">
      <c r="B165" s="1" t="s">
        <v>144</v>
      </c>
      <c r="C165" s="24">
        <v>30</v>
      </c>
      <c r="D165" s="19">
        <f t="shared" si="20"/>
        <v>14</v>
      </c>
      <c r="E165" s="15">
        <f>(((D165/C165-1)*100))</f>
        <v>-53.333333333333336</v>
      </c>
      <c r="F165" s="20">
        <v>9</v>
      </c>
      <c r="G165" s="20">
        <v>5</v>
      </c>
    </row>
    <row r="166" spans="1:7" ht="16.5" customHeight="1" x14ac:dyDescent="0.2">
      <c r="B166" s="1" t="s">
        <v>145</v>
      </c>
      <c r="C166" s="24">
        <v>3</v>
      </c>
      <c r="D166" s="19">
        <f t="shared" si="20"/>
        <v>1</v>
      </c>
      <c r="E166" s="15">
        <f>(((D166/C166-1)*100))</f>
        <v>-66.666666666666671</v>
      </c>
      <c r="F166" s="20">
        <v>1</v>
      </c>
      <c r="G166" s="20">
        <v>0</v>
      </c>
    </row>
    <row r="167" spans="1:7" ht="16.5" customHeight="1" x14ac:dyDescent="0.2">
      <c r="B167" s="2" t="s">
        <v>199</v>
      </c>
      <c r="C167" s="24">
        <v>0</v>
      </c>
      <c r="D167" s="19">
        <f t="shared" si="20"/>
        <v>1</v>
      </c>
      <c r="E167" s="15" t="s">
        <v>80</v>
      </c>
      <c r="F167" s="20">
        <v>0</v>
      </c>
      <c r="G167" s="20">
        <v>1</v>
      </c>
    </row>
    <row r="168" spans="1:7" ht="20.100000000000001" customHeight="1" x14ac:dyDescent="0.2">
      <c r="A168" s="2" t="s">
        <v>151</v>
      </c>
      <c r="C168" s="24"/>
      <c r="D168" s="19"/>
      <c r="E168" s="15"/>
      <c r="F168" s="20"/>
      <c r="G168" s="20"/>
    </row>
    <row r="169" spans="1:7" ht="16.5" customHeight="1" x14ac:dyDescent="0.2">
      <c r="B169" s="1" t="s">
        <v>146</v>
      </c>
      <c r="C169" s="24">
        <v>13</v>
      </c>
      <c r="D169" s="19">
        <f t="shared" si="20"/>
        <v>14</v>
      </c>
      <c r="E169" s="15">
        <f>(((D169/C169-1)*100))</f>
        <v>7.6923076923076872</v>
      </c>
      <c r="F169" s="20">
        <v>4</v>
      </c>
      <c r="G169" s="20">
        <v>10</v>
      </c>
    </row>
    <row r="170" spans="1:7" ht="16.5" customHeight="1" x14ac:dyDescent="0.2">
      <c r="B170" s="2" t="s">
        <v>212</v>
      </c>
      <c r="C170" s="24">
        <v>0</v>
      </c>
      <c r="D170" s="19">
        <f t="shared" si="20"/>
        <v>1</v>
      </c>
      <c r="E170" s="15" t="s">
        <v>80</v>
      </c>
      <c r="F170" s="20">
        <v>1</v>
      </c>
      <c r="G170" s="20">
        <v>0</v>
      </c>
    </row>
    <row r="171" spans="1:7" ht="16.5" customHeight="1" x14ac:dyDescent="0.2">
      <c r="B171" s="1" t="s">
        <v>147</v>
      </c>
      <c r="C171" s="24">
        <v>3</v>
      </c>
      <c r="D171" s="19">
        <f t="shared" si="20"/>
        <v>7</v>
      </c>
      <c r="E171" s="15">
        <f t="shared" ref="E171:E176" si="21">(((D171/C171-1)*100))</f>
        <v>133.33333333333334</v>
      </c>
      <c r="F171" s="20">
        <v>6</v>
      </c>
      <c r="G171" s="20">
        <v>1</v>
      </c>
    </row>
    <row r="172" spans="1:7" ht="16.5" customHeight="1" x14ac:dyDescent="0.2">
      <c r="B172" s="2" t="s">
        <v>148</v>
      </c>
      <c r="C172" s="24">
        <v>5</v>
      </c>
      <c r="D172" s="19">
        <f t="shared" si="20"/>
        <v>11</v>
      </c>
      <c r="E172" s="15">
        <f t="shared" si="21"/>
        <v>120.00000000000001</v>
      </c>
      <c r="F172" s="20">
        <v>2</v>
      </c>
      <c r="G172" s="20">
        <v>9</v>
      </c>
    </row>
    <row r="173" spans="1:7" ht="16.5" customHeight="1" x14ac:dyDescent="0.2">
      <c r="B173" s="2" t="s">
        <v>200</v>
      </c>
      <c r="C173" s="24">
        <v>1</v>
      </c>
      <c r="D173" s="19">
        <f t="shared" si="20"/>
        <v>2</v>
      </c>
      <c r="E173" s="15">
        <f t="shared" si="21"/>
        <v>100</v>
      </c>
      <c r="F173" s="20">
        <v>2</v>
      </c>
      <c r="G173" s="20">
        <v>0</v>
      </c>
    </row>
    <row r="174" spans="1:7" ht="16.5" customHeight="1" x14ac:dyDescent="0.2">
      <c r="B174" s="2" t="s">
        <v>178</v>
      </c>
      <c r="C174" s="24">
        <v>2</v>
      </c>
      <c r="D174" s="19">
        <f t="shared" si="20"/>
        <v>3</v>
      </c>
      <c r="E174" s="15">
        <f t="shared" si="21"/>
        <v>50</v>
      </c>
      <c r="F174" s="20">
        <v>2</v>
      </c>
      <c r="G174" s="20">
        <v>1</v>
      </c>
    </row>
    <row r="175" spans="1:7" ht="15.95" customHeight="1" x14ac:dyDescent="0.2">
      <c r="B175" s="1" t="s">
        <v>149</v>
      </c>
      <c r="C175" s="24">
        <v>39</v>
      </c>
      <c r="D175" s="19">
        <f t="shared" si="20"/>
        <v>16</v>
      </c>
      <c r="E175" s="15">
        <f t="shared" si="21"/>
        <v>-58.974358974358978</v>
      </c>
      <c r="F175" s="20">
        <v>9</v>
      </c>
      <c r="G175" s="20">
        <v>7</v>
      </c>
    </row>
    <row r="176" spans="1:7" ht="15.95" customHeight="1" x14ac:dyDescent="0.2">
      <c r="B176" s="1" t="s">
        <v>150</v>
      </c>
      <c r="C176" s="24">
        <v>7</v>
      </c>
      <c r="D176" s="19">
        <f t="shared" si="20"/>
        <v>3</v>
      </c>
      <c r="E176" s="15">
        <f t="shared" si="21"/>
        <v>-57.142857142857139</v>
      </c>
      <c r="F176" s="20">
        <v>3</v>
      </c>
      <c r="G176" s="20">
        <v>0</v>
      </c>
    </row>
    <row r="177" spans="2:7" ht="15.95" customHeight="1" x14ac:dyDescent="0.2">
      <c r="B177" s="2" t="s">
        <v>186</v>
      </c>
      <c r="C177" s="24">
        <v>0</v>
      </c>
      <c r="D177" s="19">
        <f t="shared" si="20"/>
        <v>1</v>
      </c>
      <c r="E177" s="15" t="s">
        <v>80</v>
      </c>
      <c r="F177" s="20">
        <v>1</v>
      </c>
      <c r="G177" s="20">
        <v>0</v>
      </c>
    </row>
    <row r="178" spans="2:7" ht="15.95" customHeight="1" x14ac:dyDescent="0.2">
      <c r="B178" s="2" t="s">
        <v>201</v>
      </c>
      <c r="C178" s="24">
        <v>0</v>
      </c>
      <c r="D178" s="19">
        <f t="shared" si="20"/>
        <v>1</v>
      </c>
      <c r="E178" s="15" t="s">
        <v>80</v>
      </c>
      <c r="F178" s="20">
        <v>0</v>
      </c>
      <c r="G178" s="20">
        <v>1</v>
      </c>
    </row>
    <row r="179" spans="2:7" ht="15.95" customHeight="1" x14ac:dyDescent="0.2">
      <c r="B179" s="1" t="s">
        <v>202</v>
      </c>
      <c r="C179" s="24">
        <v>1</v>
      </c>
      <c r="D179" s="19">
        <f t="shared" si="20"/>
        <v>4</v>
      </c>
      <c r="E179" s="15">
        <f>(((D179/C179-1)*100))</f>
        <v>300</v>
      </c>
      <c r="F179" s="20">
        <v>2</v>
      </c>
      <c r="G179" s="20">
        <v>2</v>
      </c>
    </row>
    <row r="180" spans="2:7" ht="15.95" customHeight="1" x14ac:dyDescent="0.2">
      <c r="B180" s="1" t="s">
        <v>152</v>
      </c>
      <c r="C180" s="24">
        <v>8</v>
      </c>
      <c r="D180" s="19">
        <f t="shared" si="20"/>
        <v>1</v>
      </c>
      <c r="E180" s="15">
        <f>(((D180/C180-1)*100))</f>
        <v>-87.5</v>
      </c>
      <c r="F180" s="20">
        <v>1</v>
      </c>
      <c r="G180" s="20">
        <v>0</v>
      </c>
    </row>
    <row r="181" spans="2:7" ht="15.95" customHeight="1" x14ac:dyDescent="0.2">
      <c r="B181" s="1" t="s">
        <v>153</v>
      </c>
      <c r="C181" s="24">
        <v>22</v>
      </c>
      <c r="D181" s="19">
        <f t="shared" si="20"/>
        <v>23</v>
      </c>
      <c r="E181" s="15">
        <f>(((D181/C181-1)*100))</f>
        <v>4.5454545454545414</v>
      </c>
      <c r="F181" s="20">
        <v>13</v>
      </c>
      <c r="G181" s="20">
        <v>10</v>
      </c>
    </row>
    <row r="182" spans="2:7" ht="15.95" customHeight="1" x14ac:dyDescent="0.2">
      <c r="B182" s="1" t="s">
        <v>154</v>
      </c>
      <c r="C182" s="24">
        <v>15</v>
      </c>
      <c r="D182" s="19">
        <f t="shared" si="20"/>
        <v>29</v>
      </c>
      <c r="E182" s="15">
        <f>(((D182/C182-1)*100))</f>
        <v>93.333333333333329</v>
      </c>
      <c r="F182" s="20">
        <v>25</v>
      </c>
      <c r="G182" s="20">
        <v>4</v>
      </c>
    </row>
    <row r="183" spans="2:7" ht="15.95" customHeight="1" x14ac:dyDescent="0.2">
      <c r="B183" s="1" t="s">
        <v>155</v>
      </c>
      <c r="C183" s="24">
        <v>19</v>
      </c>
      <c r="D183" s="19">
        <f t="shared" si="20"/>
        <v>2</v>
      </c>
      <c r="E183" s="15">
        <f t="shared" si="19"/>
        <v>-89.473684210526315</v>
      </c>
      <c r="F183" s="20">
        <v>2</v>
      </c>
      <c r="G183" s="20">
        <v>0</v>
      </c>
    </row>
    <row r="184" spans="2:7" ht="15.95" customHeight="1" x14ac:dyDescent="0.2">
      <c r="B184" s="1" t="s">
        <v>156</v>
      </c>
      <c r="C184" s="24">
        <v>241</v>
      </c>
      <c r="D184" s="19">
        <f t="shared" si="20"/>
        <v>270</v>
      </c>
      <c r="E184" s="15">
        <f t="shared" si="19"/>
        <v>12.03319502074689</v>
      </c>
      <c r="F184" s="20">
        <v>214</v>
      </c>
      <c r="G184" s="20">
        <v>56</v>
      </c>
    </row>
    <row r="185" spans="2:7" ht="15.95" customHeight="1" x14ac:dyDescent="0.2">
      <c r="B185" s="1" t="s">
        <v>157</v>
      </c>
      <c r="C185" s="24">
        <v>1</v>
      </c>
      <c r="D185" s="19">
        <f t="shared" si="20"/>
        <v>3</v>
      </c>
      <c r="E185" s="15">
        <f t="shared" si="19"/>
        <v>200</v>
      </c>
      <c r="F185" s="20">
        <v>3</v>
      </c>
      <c r="G185" s="20">
        <v>0</v>
      </c>
    </row>
    <row r="186" spans="2:7" ht="15.95" customHeight="1" x14ac:dyDescent="0.2">
      <c r="B186" s="1" t="s">
        <v>158</v>
      </c>
      <c r="C186" s="24">
        <v>2</v>
      </c>
      <c r="D186" s="19">
        <f t="shared" si="20"/>
        <v>4</v>
      </c>
      <c r="E186" s="15">
        <f>(((D186/C186-1)*100))</f>
        <v>100</v>
      </c>
      <c r="F186" s="20">
        <v>4</v>
      </c>
      <c r="G186" s="20">
        <v>0</v>
      </c>
    </row>
    <row r="187" spans="2:7" ht="15.95" customHeight="1" x14ac:dyDescent="0.2">
      <c r="B187" s="1" t="s">
        <v>159</v>
      </c>
      <c r="C187" s="24">
        <v>3</v>
      </c>
      <c r="D187" s="19">
        <f t="shared" si="20"/>
        <v>0</v>
      </c>
      <c r="E187" s="15">
        <f t="shared" si="19"/>
        <v>-100</v>
      </c>
      <c r="F187" s="20">
        <v>0</v>
      </c>
      <c r="G187" s="20">
        <v>0</v>
      </c>
    </row>
    <row r="188" spans="2:7" ht="15.95" customHeight="1" x14ac:dyDescent="0.2">
      <c r="B188" s="2" t="s">
        <v>210</v>
      </c>
      <c r="C188" s="24">
        <v>1</v>
      </c>
      <c r="D188" s="19">
        <f t="shared" si="20"/>
        <v>1</v>
      </c>
      <c r="E188" s="20">
        <v>0</v>
      </c>
      <c r="F188" s="20">
        <v>1</v>
      </c>
      <c r="G188" s="20">
        <v>0</v>
      </c>
    </row>
    <row r="189" spans="2:7" ht="15.95" customHeight="1" x14ac:dyDescent="0.2">
      <c r="B189" s="1" t="s">
        <v>160</v>
      </c>
      <c r="C189" s="31">
        <v>6</v>
      </c>
      <c r="D189" s="19">
        <f t="shared" si="20"/>
        <v>5</v>
      </c>
      <c r="E189" s="15">
        <f>(((D189/C189-1)*100))</f>
        <v>-16.666666666666664</v>
      </c>
      <c r="F189" s="20">
        <v>4</v>
      </c>
      <c r="G189" s="20">
        <v>1</v>
      </c>
    </row>
    <row r="190" spans="2:7" ht="15.95" customHeight="1" x14ac:dyDescent="0.2">
      <c r="B190" s="1" t="s">
        <v>184</v>
      </c>
      <c r="C190" s="31">
        <v>0</v>
      </c>
      <c r="D190" s="19">
        <f t="shared" si="20"/>
        <v>2</v>
      </c>
      <c r="E190" s="15" t="s">
        <v>80</v>
      </c>
      <c r="F190" s="20">
        <v>1</v>
      </c>
      <c r="G190" s="20">
        <v>1</v>
      </c>
    </row>
    <row r="191" spans="2:7" ht="15.95" customHeight="1" x14ac:dyDescent="0.2">
      <c r="B191" s="10" t="s">
        <v>161</v>
      </c>
      <c r="C191" s="31">
        <v>2</v>
      </c>
      <c r="D191" s="19">
        <f t="shared" si="20"/>
        <v>0</v>
      </c>
      <c r="E191" s="15">
        <f t="shared" si="19"/>
        <v>-100</v>
      </c>
      <c r="F191" s="20">
        <v>0</v>
      </c>
      <c r="G191" s="20">
        <v>0</v>
      </c>
    </row>
    <row r="192" spans="2:7" ht="15.95" customHeight="1" x14ac:dyDescent="0.2">
      <c r="B192" s="2" t="s">
        <v>203</v>
      </c>
      <c r="C192" s="31">
        <v>0</v>
      </c>
      <c r="D192" s="19">
        <f t="shared" si="20"/>
        <v>1</v>
      </c>
      <c r="E192" s="15" t="s">
        <v>80</v>
      </c>
      <c r="F192" s="20">
        <v>0</v>
      </c>
      <c r="G192" s="20">
        <v>1</v>
      </c>
    </row>
    <row r="193" spans="1:8" ht="15.95" customHeight="1" x14ac:dyDescent="0.2">
      <c r="B193" s="2" t="s">
        <v>185</v>
      </c>
      <c r="C193" s="31">
        <v>1</v>
      </c>
      <c r="D193" s="19">
        <f t="shared" si="20"/>
        <v>0</v>
      </c>
      <c r="E193" s="15">
        <f t="shared" si="19"/>
        <v>-100</v>
      </c>
      <c r="F193" s="20">
        <v>0</v>
      </c>
      <c r="G193" s="20">
        <v>0</v>
      </c>
    </row>
    <row r="194" spans="1:8" ht="15.95" customHeight="1" x14ac:dyDescent="0.2">
      <c r="B194" s="1" t="s">
        <v>162</v>
      </c>
      <c r="C194" s="24">
        <v>4</v>
      </c>
      <c r="D194" s="19">
        <f t="shared" si="20"/>
        <v>5</v>
      </c>
      <c r="E194" s="15">
        <f>(((D194/C194-1)*100))</f>
        <v>25</v>
      </c>
      <c r="F194" s="20">
        <v>4</v>
      </c>
      <c r="G194" s="20">
        <v>1</v>
      </c>
    </row>
    <row r="195" spans="1:8" ht="15.95" customHeight="1" x14ac:dyDescent="0.2">
      <c r="B195" s="2" t="s">
        <v>182</v>
      </c>
      <c r="C195" s="24">
        <v>2</v>
      </c>
      <c r="D195" s="19">
        <f t="shared" si="20"/>
        <v>2</v>
      </c>
      <c r="E195" s="20">
        <v>0</v>
      </c>
      <c r="F195" s="20">
        <v>2</v>
      </c>
      <c r="G195" s="20">
        <v>0</v>
      </c>
    </row>
    <row r="196" spans="1:8" ht="15.95" customHeight="1" x14ac:dyDescent="0.2">
      <c r="B196" s="1" t="s">
        <v>163</v>
      </c>
      <c r="C196" s="24">
        <v>7</v>
      </c>
      <c r="D196" s="19">
        <f t="shared" si="20"/>
        <v>12</v>
      </c>
      <c r="E196" s="15">
        <f t="shared" si="19"/>
        <v>71.428571428571416</v>
      </c>
      <c r="F196" s="20">
        <v>8</v>
      </c>
      <c r="G196" s="20">
        <v>4</v>
      </c>
    </row>
    <row r="197" spans="1:8" ht="15.95" customHeight="1" x14ac:dyDescent="0.2">
      <c r="B197" s="2" t="s">
        <v>164</v>
      </c>
      <c r="C197" s="24">
        <v>7</v>
      </c>
      <c r="D197" s="19">
        <f t="shared" si="20"/>
        <v>3</v>
      </c>
      <c r="E197" s="15">
        <f t="shared" si="19"/>
        <v>-57.142857142857139</v>
      </c>
      <c r="F197" s="20">
        <v>2</v>
      </c>
      <c r="G197" s="20">
        <v>1</v>
      </c>
    </row>
    <row r="198" spans="1:8" ht="15.95" customHeight="1" x14ac:dyDescent="0.2">
      <c r="B198" s="2" t="s">
        <v>204</v>
      </c>
      <c r="C198" s="24">
        <v>0</v>
      </c>
      <c r="D198" s="19">
        <f t="shared" si="20"/>
        <v>1</v>
      </c>
      <c r="E198" s="15" t="s">
        <v>80</v>
      </c>
      <c r="F198" s="20">
        <v>1</v>
      </c>
      <c r="G198" s="20">
        <v>0</v>
      </c>
    </row>
    <row r="199" spans="1:8" ht="15.95" customHeight="1" x14ac:dyDescent="0.2">
      <c r="B199" s="2" t="s">
        <v>165</v>
      </c>
      <c r="C199" s="24">
        <v>1</v>
      </c>
      <c r="D199" s="19">
        <f t="shared" si="20"/>
        <v>0</v>
      </c>
      <c r="E199" s="15">
        <f t="shared" si="19"/>
        <v>-100</v>
      </c>
      <c r="F199" s="20">
        <v>0</v>
      </c>
      <c r="G199" s="20">
        <v>0</v>
      </c>
    </row>
    <row r="200" spans="1:8" ht="15.95" customHeight="1" x14ac:dyDescent="0.2">
      <c r="B200" s="1" t="s">
        <v>166</v>
      </c>
      <c r="C200" s="24">
        <v>2</v>
      </c>
      <c r="D200" s="19">
        <f t="shared" si="20"/>
        <v>6</v>
      </c>
      <c r="E200" s="15">
        <f t="shared" si="19"/>
        <v>200</v>
      </c>
      <c r="F200" s="20">
        <v>2</v>
      </c>
      <c r="G200" s="20">
        <v>4</v>
      </c>
    </row>
    <row r="201" spans="1:8" ht="20.100000000000001" customHeight="1" x14ac:dyDescent="0.2">
      <c r="A201" s="2" t="s">
        <v>167</v>
      </c>
      <c r="B201" s="3"/>
      <c r="C201" s="22">
        <f>SUM(C202:C209)</f>
        <v>493</v>
      </c>
      <c r="D201" s="19">
        <f>SUM(D202:D209)</f>
        <v>455</v>
      </c>
      <c r="E201" s="15">
        <f t="shared" si="19"/>
        <v>-7.7079107505070965</v>
      </c>
      <c r="F201" s="17">
        <f>SUM(F202:F209)</f>
        <v>278</v>
      </c>
      <c r="G201" s="17">
        <f>SUM(G202:G209)</f>
        <v>177</v>
      </c>
      <c r="H201" s="50"/>
    </row>
    <row r="202" spans="1:8" ht="15.95" customHeight="1" x14ac:dyDescent="0.2">
      <c r="B202" s="1" t="s">
        <v>168</v>
      </c>
      <c r="C202" s="24">
        <v>390</v>
      </c>
      <c r="D202" s="19">
        <f t="shared" ref="D202:D209" si="22">SUM(F202:G202)</f>
        <v>357</v>
      </c>
      <c r="E202" s="15">
        <f t="shared" si="19"/>
        <v>-8.4615384615384652</v>
      </c>
      <c r="F202" s="20">
        <v>224</v>
      </c>
      <c r="G202" s="20">
        <v>133</v>
      </c>
    </row>
    <row r="203" spans="1:8" ht="15.95" customHeight="1" x14ac:dyDescent="0.2">
      <c r="B203" s="1" t="s">
        <v>169</v>
      </c>
      <c r="C203" s="24">
        <v>1</v>
      </c>
      <c r="D203" s="19">
        <f t="shared" si="22"/>
        <v>5</v>
      </c>
      <c r="E203" s="15">
        <f t="shared" ref="E203" si="23">(((D203/C203-1)*100))</f>
        <v>400</v>
      </c>
      <c r="F203" s="20">
        <v>4</v>
      </c>
      <c r="G203" s="20">
        <v>1</v>
      </c>
    </row>
    <row r="204" spans="1:8" ht="15.95" customHeight="1" x14ac:dyDescent="0.2">
      <c r="B204" s="2" t="s">
        <v>205</v>
      </c>
      <c r="C204" s="24">
        <v>0</v>
      </c>
      <c r="D204" s="19">
        <f t="shared" si="22"/>
        <v>1</v>
      </c>
      <c r="E204" s="15" t="s">
        <v>80</v>
      </c>
      <c r="F204" s="20">
        <v>0</v>
      </c>
      <c r="G204" s="20">
        <v>1</v>
      </c>
    </row>
    <row r="205" spans="1:8" ht="15.95" customHeight="1" x14ac:dyDescent="0.2">
      <c r="B205" s="2" t="s">
        <v>206</v>
      </c>
      <c r="C205" s="24">
        <v>0</v>
      </c>
      <c r="D205" s="19">
        <f t="shared" si="22"/>
        <v>1</v>
      </c>
      <c r="E205" s="15" t="s">
        <v>80</v>
      </c>
      <c r="F205" s="20">
        <v>0</v>
      </c>
      <c r="G205" s="20">
        <v>1</v>
      </c>
    </row>
    <row r="206" spans="1:8" ht="15.95" customHeight="1" x14ac:dyDescent="0.2">
      <c r="B206" s="1" t="s">
        <v>170</v>
      </c>
      <c r="C206" s="24">
        <v>98</v>
      </c>
      <c r="D206" s="19">
        <f t="shared" si="22"/>
        <v>84</v>
      </c>
      <c r="E206" s="15">
        <f>(((D206/C206-1)*100))</f>
        <v>-14.28571428571429</v>
      </c>
      <c r="F206" s="20">
        <v>46</v>
      </c>
      <c r="G206" s="20">
        <v>38</v>
      </c>
    </row>
    <row r="207" spans="1:8" ht="15.95" customHeight="1" x14ac:dyDescent="0.2">
      <c r="B207" s="1" t="s">
        <v>171</v>
      </c>
      <c r="C207" s="24">
        <v>0</v>
      </c>
      <c r="D207" s="19">
        <f t="shared" si="22"/>
        <v>1</v>
      </c>
      <c r="E207" s="15" t="s">
        <v>80</v>
      </c>
      <c r="F207" s="20">
        <v>0</v>
      </c>
      <c r="G207" s="20">
        <v>1</v>
      </c>
    </row>
    <row r="208" spans="1:8" ht="15.95" customHeight="1" x14ac:dyDescent="0.2">
      <c r="B208" s="2" t="s">
        <v>187</v>
      </c>
      <c r="C208" s="24">
        <v>0</v>
      </c>
      <c r="D208" s="19">
        <f t="shared" si="22"/>
        <v>1</v>
      </c>
      <c r="E208" s="15" t="s">
        <v>80</v>
      </c>
      <c r="F208" s="20">
        <v>1</v>
      </c>
      <c r="G208" s="20">
        <v>0</v>
      </c>
    </row>
    <row r="209" spans="1:7" ht="15.95" customHeight="1" x14ac:dyDescent="0.2">
      <c r="B209" s="1" t="s">
        <v>172</v>
      </c>
      <c r="C209" s="24">
        <v>4</v>
      </c>
      <c r="D209" s="19">
        <f t="shared" si="22"/>
        <v>5</v>
      </c>
      <c r="E209" s="15">
        <f>(((D209/C209-1)*100))</f>
        <v>25</v>
      </c>
      <c r="F209" s="20">
        <v>3</v>
      </c>
      <c r="G209" s="20">
        <v>2</v>
      </c>
    </row>
    <row r="210" spans="1:7" ht="9" customHeight="1" x14ac:dyDescent="0.2">
      <c r="A210" s="32"/>
      <c r="B210" s="32"/>
      <c r="C210" s="33"/>
      <c r="D210" s="34"/>
      <c r="E210" s="35"/>
      <c r="F210" s="36"/>
      <c r="G210" s="36"/>
    </row>
    <row r="211" spans="1:7" ht="9" customHeight="1" x14ac:dyDescent="0.2">
      <c r="A211" s="1"/>
      <c r="B211" s="1"/>
      <c r="C211" s="1"/>
      <c r="D211" s="37"/>
      <c r="E211" s="38"/>
    </row>
    <row r="212" spans="1:7" ht="15.6" customHeight="1" x14ac:dyDescent="0.2">
      <c r="A212" s="39" t="s">
        <v>173</v>
      </c>
      <c r="B212" s="40"/>
      <c r="C212" s="41"/>
      <c r="D212" s="42"/>
      <c r="E212" s="43"/>
    </row>
    <row r="213" spans="1:7" ht="15.6" customHeight="1" x14ac:dyDescent="0.2">
      <c r="A213" s="39" t="s">
        <v>174</v>
      </c>
      <c r="B213" s="40"/>
      <c r="C213" s="41"/>
      <c r="D213" s="42"/>
      <c r="E213" s="43"/>
    </row>
    <row r="214" spans="1:7" ht="15.6" customHeight="1" x14ac:dyDescent="0.2">
      <c r="A214" s="39" t="s">
        <v>175</v>
      </c>
      <c r="B214" s="40"/>
      <c r="C214" s="41"/>
      <c r="D214" s="42"/>
      <c r="E214" s="43"/>
    </row>
    <row r="215" spans="1:7" ht="15.6" customHeight="1" x14ac:dyDescent="0.2">
      <c r="A215" s="39" t="s">
        <v>176</v>
      </c>
      <c r="B215" s="40"/>
      <c r="C215" s="41"/>
      <c r="D215" s="42"/>
    </row>
  </sheetData>
  <mergeCells count="12">
    <mergeCell ref="A12:B12"/>
    <mergeCell ref="A1:G1"/>
    <mergeCell ref="A2:G2"/>
    <mergeCell ref="A3:G3"/>
    <mergeCell ref="B4:E4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3" orientation="portrait" r:id="rId1"/>
  <ignoredErrors>
    <ignoredError sqref="E12:E13 D18:E18 D25:E25 D43:E43 D56:E56 D101:E101 E152 D201:E201" formula="1"/>
    <ignoredError sqref="D14 C25 D27 D86 D102 D188 D19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VISITANTES </vt:lpstr>
      <vt:lpstr>'VISITANTES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DANIEL PREUDHOMME</cp:lastModifiedBy>
  <cp:lastPrinted>2026-01-15T15:08:05Z</cp:lastPrinted>
  <dcterms:created xsi:type="dcterms:W3CDTF">2025-08-07T20:15:18Z</dcterms:created>
  <dcterms:modified xsi:type="dcterms:W3CDTF">2026-01-19T12:58:30Z</dcterms:modified>
</cp:coreProperties>
</file>